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6 сесія\6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3" i="1" l="1"/>
  <c r="E93" i="1"/>
  <c r="D93" i="1"/>
  <c r="C101" i="1"/>
  <c r="E98" i="1"/>
  <c r="C102" i="1"/>
  <c r="F70" i="1"/>
  <c r="F69" i="1"/>
  <c r="E70" i="1"/>
  <c r="E69" i="1"/>
  <c r="D27" i="1"/>
  <c r="E27" i="1"/>
  <c r="C27" i="1"/>
  <c r="F85" i="1"/>
  <c r="F84" i="1"/>
  <c r="E83" i="1"/>
  <c r="C83" i="1"/>
  <c r="D98" i="1"/>
  <c r="E86" i="1"/>
  <c r="F98" i="1"/>
  <c r="F90" i="1"/>
  <c r="C103" i="1"/>
  <c r="C95" i="1"/>
  <c r="C93" i="1"/>
  <c r="E96" i="1"/>
  <c r="E90" i="1"/>
  <c r="D91" i="1"/>
  <c r="D96" i="1"/>
  <c r="D90" i="1"/>
  <c r="C90" i="1"/>
  <c r="C91" i="1"/>
  <c r="C100" i="1"/>
  <c r="C99" i="1"/>
  <c r="C97" i="1"/>
  <c r="E74" i="1"/>
  <c r="E73" i="1"/>
  <c r="C77" i="1"/>
  <c r="F79" i="1"/>
  <c r="E79" i="1"/>
  <c r="D30" i="1"/>
  <c r="D41" i="1"/>
  <c r="D44" i="1"/>
  <c r="D29" i="1"/>
  <c r="C29" i="1"/>
  <c r="E30" i="1"/>
  <c r="E29" i="1"/>
  <c r="E41" i="1"/>
  <c r="E44" i="1"/>
  <c r="D17" i="1"/>
  <c r="D22" i="1"/>
  <c r="D16" i="1"/>
  <c r="C16" i="1"/>
  <c r="D25" i="1"/>
  <c r="D24" i="1"/>
  <c r="C26" i="1"/>
  <c r="C25" i="1"/>
  <c r="C96" i="1"/>
  <c r="D55" i="1"/>
  <c r="D53" i="1"/>
  <c r="E55" i="1"/>
  <c r="C55" i="1"/>
  <c r="C57" i="1"/>
  <c r="D59" i="1"/>
  <c r="E59" i="1"/>
  <c r="C59" i="1"/>
  <c r="D64" i="1"/>
  <c r="D66" i="1"/>
  <c r="E66" i="1"/>
  <c r="C66" i="1"/>
  <c r="C60" i="1"/>
  <c r="C82" i="1"/>
  <c r="D80" i="1"/>
  <c r="D79" i="1"/>
  <c r="C79" i="1"/>
  <c r="E64" i="1"/>
  <c r="C64" i="1"/>
  <c r="F53" i="1"/>
  <c r="F59" i="1"/>
  <c r="F64" i="1"/>
  <c r="F66" i="1"/>
  <c r="F58" i="1"/>
  <c r="F52" i="1"/>
  <c r="F74" i="1"/>
  <c r="F73" i="1"/>
  <c r="D85" i="1"/>
  <c r="D84" i="1"/>
  <c r="F87" i="1"/>
  <c r="F30" i="1"/>
  <c r="F41" i="1"/>
  <c r="F44" i="1"/>
  <c r="F29" i="1"/>
  <c r="F48" i="1"/>
  <c r="F47" i="1"/>
  <c r="E48" i="1"/>
  <c r="E47" i="1"/>
  <c r="E17" i="1"/>
  <c r="E22" i="1"/>
  <c r="E16" i="1"/>
  <c r="E15" i="1"/>
  <c r="C41" i="1"/>
  <c r="D70" i="1"/>
  <c r="D69" i="1"/>
  <c r="C69" i="1"/>
  <c r="E53" i="1"/>
  <c r="E52" i="1"/>
  <c r="E87" i="1"/>
  <c r="D87" i="1"/>
  <c r="C87" i="1"/>
  <c r="D74" i="1"/>
  <c r="D73" i="1"/>
  <c r="C73" i="1"/>
  <c r="C17" i="1"/>
  <c r="C22" i="1"/>
  <c r="C44" i="1"/>
  <c r="D48" i="1"/>
  <c r="D47" i="1"/>
  <c r="C38" i="1"/>
  <c r="C63" i="1"/>
  <c r="C61" i="1"/>
  <c r="C92" i="1"/>
  <c r="C88" i="1"/>
  <c r="C86" i="1"/>
  <c r="C81" i="1"/>
  <c r="C76" i="1"/>
  <c r="C75" i="1"/>
  <c r="C72" i="1"/>
  <c r="C71" i="1"/>
  <c r="C68" i="1"/>
  <c r="C67" i="1"/>
  <c r="C65" i="1"/>
  <c r="C62" i="1"/>
  <c r="C56" i="1"/>
  <c r="C54" i="1"/>
  <c r="C51" i="1"/>
  <c r="C50" i="1"/>
  <c r="C49" i="1"/>
  <c r="C46" i="1"/>
  <c r="C45" i="1"/>
  <c r="C43" i="1"/>
  <c r="C42" i="1"/>
  <c r="C40" i="1"/>
  <c r="C39" i="1"/>
  <c r="C37" i="1"/>
  <c r="C36" i="1"/>
  <c r="C35" i="1"/>
  <c r="C34" i="1"/>
  <c r="C33" i="1"/>
  <c r="C32" i="1"/>
  <c r="C31" i="1"/>
  <c r="C28" i="1"/>
  <c r="C23" i="1"/>
  <c r="C21" i="1"/>
  <c r="C20" i="1"/>
  <c r="C19" i="1"/>
  <c r="C18" i="1"/>
  <c r="F55" i="1"/>
  <c r="F22" i="1"/>
  <c r="F17" i="1"/>
  <c r="F16" i="1"/>
  <c r="C48" i="1"/>
  <c r="C47" i="1"/>
  <c r="C80" i="1"/>
  <c r="C70" i="1"/>
  <c r="E58" i="1"/>
  <c r="C98" i="1"/>
  <c r="C74" i="1"/>
  <c r="C30" i="1"/>
  <c r="D58" i="1"/>
  <c r="C58" i="1"/>
  <c r="D78" i="1"/>
  <c r="E85" i="1"/>
  <c r="C85" i="1"/>
  <c r="F15" i="1"/>
  <c r="C53" i="1"/>
  <c r="D52" i="1"/>
  <c r="C24" i="1"/>
  <c r="D15" i="1"/>
  <c r="C15" i="1"/>
  <c r="E84" i="1"/>
  <c r="C84" i="1"/>
  <c r="F78" i="1"/>
  <c r="F89" i="1"/>
  <c r="F104" i="1"/>
  <c r="C52" i="1"/>
  <c r="D89" i="1"/>
  <c r="E78" i="1"/>
  <c r="D104" i="1"/>
  <c r="E89" i="1"/>
  <c r="E104" i="1"/>
  <c r="C78" i="1"/>
  <c r="C104" i="1"/>
  <c r="C89" i="1"/>
</calcChain>
</file>

<file path=xl/sharedStrings.xml><?xml version="1.0" encoding="utf-8"?>
<sst xmlns="http://schemas.openxmlformats.org/spreadsheetml/2006/main" count="110" uniqueCount="108">
  <si>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</si>
  <si>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</si>
  <si>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</si>
  <si>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</si>
  <si>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</si>
  <si>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</si>
  <si>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</si>
  <si>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</si>
  <si>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</si>
  <si>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</si>
  <si>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</si>
  <si>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</si>
  <si>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</si>
  <si>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</si>
  <si>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</si>
  <si>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</si>
  <si>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</si>
  <si>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</si>
  <si>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</si>
  <si>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</si>
  <si>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</si>
  <si>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</si>
  <si>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</si>
  <si>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</si>
  <si>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</si>
  <si>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</si>
  <si>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</si>
  <si>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</si>
  <si>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</si>
  <si>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</si>
  <si>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</si>
  <si>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</si>
  <si>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</si>
  <si>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</si>
  <si>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</si>
  <si>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</si>
  <si>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</si>
  <si>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</si>
  <si>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</si>
  <si>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</si>
  <si>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</si>
  <si>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</si>
  <si>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</si>
  <si>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</si>
  <si>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</si>
  <si>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</si>
  <si>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</si>
  <si>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</si>
  <si>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</si>
  <si>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</si>
  <si>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</si>
  <si>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</si>
  <si>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</si>
  <si>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</si>
  <si>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</si>
  <si>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</si>
  <si>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</si>
  <si>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</si>
  <si>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</si>
  <si>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</si>
  <si>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</si>
  <si>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</si>
  <si>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</si>
  <si>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</si>
  <si>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</si>
  <si>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</si>
  <si>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</si>
  <si>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</si>
  <si>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</si>
  <si>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</si>
  <si>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</si>
  <si>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</si>
  <si>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</si>
  <si>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</si>
  <si>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</si>
  <si>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</si>
  <si>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</si>
  <si>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</si>
  <si>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</si>
  <si>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</si>
  <si>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</si>
  <si>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</si>
  <si>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</si>
  <si>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</si>
  <si>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</si>
  <si>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</si>
  <si>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</si>
  <si>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</si>
  <si>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</si>
  <si>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</si>
  <si>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</si>
  <si>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</si>
  <si>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</si>
  <si>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</si>
  <si>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</si>
  <si>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</si>
  <si>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</si>
  <si>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</si>
  <si>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</si>
  <si>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</si>
  <si>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</si>
  <si>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</si>
  <si>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</si>
  <si>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</si>
  <si>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</si>
  <si>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до рішення 6 сесії</t>
  </si>
  <si>
    <t>від 29.04.2021  № 6/1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</si>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</sst>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9"/>
  <sheetViews>
    <sheetView tabSelected="1" zoomScaleNormal="100" workbookViewId="0">
      <selection activeCell="E4" sqref="E4"/>
    </sheetView>
  </sheetViews>
  <sheetFormatPr defaultRowHeight="12.75" x14ac:dyDescent="0.2"/>
  <cols>
    <col min="1" max="1" width="9.28515625" style="1" customWidth="1"/>
    <col min="2" max="2" width="56.7109375" style="1" customWidth="1"/>
    <col min="3" max="3" width="16.5703125" style="1" customWidth="1"/>
    <col min="4" max="5" width="13.5703125" style="1" customWidth="1"/>
    <col min="6" max="6" width="16.1406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105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107</v>
      </c>
      <c r="F4" s="3"/>
    </row>
    <row r="5" spans="1:7" x14ac:dyDescent="0.2">
      <c r="A5" s="4"/>
      <c r="B5" s="5"/>
      <c r="C5" s="9"/>
      <c r="D5" s="9"/>
      <c r="E5" s="9" t="s">
        <v>106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94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6" t="s">
        <v>100</v>
      </c>
      <c r="B9" s="96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78</v>
      </c>
      <c r="C13" s="92" t="s">
        <v>79</v>
      </c>
      <c r="D13" s="92" t="s">
        <v>70</v>
      </c>
      <c r="E13" s="92" t="s">
        <v>14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724780000</v>
      </c>
      <c r="D15" s="51">
        <f>SUM(D16+D24+D27+D29)</f>
        <v>724590000</v>
      </c>
      <c r="E15" s="51">
        <f>SUM(E16+E27+E29+E47)</f>
        <v>190000</v>
      </c>
      <c r="F15" s="52">
        <f>SUM(+F27+F29+F47)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79" si="0">SUM(D16+E16)</f>
        <v>469900000</v>
      </c>
      <c r="D16" s="51">
        <f>SUM(D17+D22)</f>
        <v>469900000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468000000</v>
      </c>
      <c r="D17" s="50">
        <f>SUM(D18:D21)</f>
        <v>468000000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416600000</v>
      </c>
      <c r="D18" s="54">
        <v>416600000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36000000</v>
      </c>
      <c r="D19" s="56">
        <v>36000000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42000000</v>
      </c>
      <c r="D27" s="50">
        <f>SUM(D28)</f>
        <v>42000000</v>
      </c>
      <c r="E27" s="50">
        <f>SUM(E28)</f>
        <v>0</v>
      </c>
      <c r="F27" s="53">
        <v>0</v>
      </c>
      <c r="G27" s="24"/>
    </row>
    <row r="28" spans="1:252" ht="26.45" customHeight="1" x14ac:dyDescent="0.2">
      <c r="A28" s="21">
        <v>14040000</v>
      </c>
      <c r="B28" s="33" t="s">
        <v>56</v>
      </c>
      <c r="C28" s="50">
        <f t="shared" si="0"/>
        <v>42000000</v>
      </c>
      <c r="D28" s="50">
        <v>42000000</v>
      </c>
      <c r="E28" s="50">
        <v>0</v>
      </c>
      <c r="F28" s="53">
        <v>0</v>
      </c>
    </row>
    <row r="29" spans="1:252" ht="27" customHeight="1" x14ac:dyDescent="0.2">
      <c r="A29" s="36">
        <v>18000000</v>
      </c>
      <c r="B29" s="26" t="s">
        <v>99</v>
      </c>
      <c r="C29" s="50">
        <f t="shared" si="0"/>
        <v>212670000</v>
      </c>
      <c r="D29" s="50">
        <f>SUM(D30+D41+D44)</f>
        <v>212670000</v>
      </c>
      <c r="E29" s="50">
        <f>SUM(E30+E41+E44)</f>
        <v>0</v>
      </c>
      <c r="F29" s="53">
        <f>SUM(F30+F41+F44)</f>
        <v>0</v>
      </c>
    </row>
    <row r="30" spans="1:252" x14ac:dyDescent="0.2">
      <c r="A30" s="36">
        <v>18010000</v>
      </c>
      <c r="B30" s="30" t="s">
        <v>57</v>
      </c>
      <c r="C30" s="50">
        <f t="shared" si="0"/>
        <v>82600000</v>
      </c>
      <c r="D30" s="50">
        <f>SUM(D31:D40)</f>
        <v>82600000</v>
      </c>
      <c r="E30" s="50">
        <f>SUM(E31:E40)</f>
        <v>0</v>
      </c>
      <c r="F30" s="53">
        <f>SUM(F31:F40)</f>
        <v>0</v>
      </c>
      <c r="G30" s="24"/>
    </row>
    <row r="31" spans="1:252" ht="22.5" x14ac:dyDescent="0.2">
      <c r="A31" s="37">
        <v>18010100</v>
      </c>
      <c r="B31" s="23" t="s">
        <v>58</v>
      </c>
      <c r="C31" s="50">
        <f t="shared" si="0"/>
        <v>180000</v>
      </c>
      <c r="D31" s="56">
        <v>180000</v>
      </c>
      <c r="E31" s="56">
        <v>0</v>
      </c>
      <c r="F31" s="57">
        <v>0</v>
      </c>
      <c r="G31" s="24"/>
    </row>
    <row r="32" spans="1:252" ht="22.5" x14ac:dyDescent="0.2">
      <c r="A32" s="16">
        <v>18010200</v>
      </c>
      <c r="B32" s="23" t="s">
        <v>59</v>
      </c>
      <c r="C32" s="50">
        <f t="shared" si="0"/>
        <v>4520000</v>
      </c>
      <c r="D32" s="56">
        <v>4520000</v>
      </c>
      <c r="E32" s="56">
        <v>0</v>
      </c>
      <c r="F32" s="57">
        <v>0</v>
      </c>
    </row>
    <row r="33" spans="1:7" ht="22.5" x14ac:dyDescent="0.2">
      <c r="A33" s="16">
        <v>18010300</v>
      </c>
      <c r="B33" s="23" t="s">
        <v>60</v>
      </c>
      <c r="C33" s="50">
        <f t="shared" si="0"/>
        <v>8200000</v>
      </c>
      <c r="D33" s="56">
        <v>8200000</v>
      </c>
      <c r="E33" s="56">
        <v>0</v>
      </c>
      <c r="F33" s="57">
        <v>0</v>
      </c>
    </row>
    <row r="34" spans="1:7" ht="22.5" x14ac:dyDescent="0.2">
      <c r="A34" s="16">
        <v>18010400</v>
      </c>
      <c r="B34" s="23" t="s">
        <v>61</v>
      </c>
      <c r="C34" s="50">
        <f t="shared" si="0"/>
        <v>11100000</v>
      </c>
      <c r="D34" s="56">
        <v>11100000</v>
      </c>
      <c r="E34" s="56">
        <v>0</v>
      </c>
      <c r="F34" s="57">
        <v>0</v>
      </c>
      <c r="G34" s="47"/>
    </row>
    <row r="35" spans="1:7" x14ac:dyDescent="0.2">
      <c r="A35" s="16">
        <v>18010500</v>
      </c>
      <c r="B35" s="31" t="s">
        <v>18</v>
      </c>
      <c r="C35" s="50">
        <f t="shared" si="0"/>
        <v>19000000</v>
      </c>
      <c r="D35" s="56">
        <v>19000000</v>
      </c>
      <c r="E35" s="56">
        <v>0</v>
      </c>
      <c r="F35" s="57">
        <v>0</v>
      </c>
      <c r="G35" s="24"/>
    </row>
    <row r="36" spans="1:7" x14ac:dyDescent="0.2">
      <c r="A36" s="16">
        <v>18010600</v>
      </c>
      <c r="B36" s="31" t="s">
        <v>19</v>
      </c>
      <c r="C36" s="50">
        <f t="shared" si="0"/>
        <v>24000000</v>
      </c>
      <c r="D36" s="56">
        <v>24000000</v>
      </c>
      <c r="E36" s="56">
        <v>0</v>
      </c>
      <c r="F36" s="57">
        <v>0</v>
      </c>
    </row>
    <row r="37" spans="1:7" x14ac:dyDescent="0.2">
      <c r="A37" s="16">
        <v>18010700</v>
      </c>
      <c r="B37" s="31" t="s">
        <v>20</v>
      </c>
      <c r="C37" s="50">
        <f t="shared" si="0"/>
        <v>1300000</v>
      </c>
      <c r="D37" s="56">
        <v>1300000</v>
      </c>
      <c r="E37" s="56">
        <v>0</v>
      </c>
      <c r="F37" s="57">
        <v>0</v>
      </c>
      <c r="G37" s="24"/>
    </row>
    <row r="38" spans="1:7" x14ac:dyDescent="0.2">
      <c r="A38" s="16">
        <v>18010900</v>
      </c>
      <c r="B38" s="31" t="s">
        <v>21</v>
      </c>
      <c r="C38" s="50">
        <f t="shared" si="0"/>
        <v>13500000</v>
      </c>
      <c r="D38" s="56">
        <v>13500000</v>
      </c>
      <c r="E38" s="56">
        <v>0</v>
      </c>
      <c r="F38" s="57">
        <v>0</v>
      </c>
      <c r="G38" s="24"/>
    </row>
    <row r="39" spans="1:7" x14ac:dyDescent="0.2">
      <c r="A39" s="16">
        <v>18011000</v>
      </c>
      <c r="B39" s="31" t="s">
        <v>62</v>
      </c>
      <c r="C39" s="50">
        <f t="shared" si="0"/>
        <v>540000</v>
      </c>
      <c r="D39" s="56">
        <v>540000</v>
      </c>
      <c r="E39" s="56">
        <v>0</v>
      </c>
      <c r="F39" s="57">
        <v>0</v>
      </c>
      <c r="G39" s="24"/>
    </row>
    <row r="40" spans="1:7" x14ac:dyDescent="0.2">
      <c r="A40" s="16">
        <v>18011100</v>
      </c>
      <c r="B40" s="31" t="s">
        <v>63</v>
      </c>
      <c r="C40" s="50">
        <f t="shared" si="0"/>
        <v>260000</v>
      </c>
      <c r="D40" s="56">
        <v>260000</v>
      </c>
      <c r="E40" s="56">
        <v>0</v>
      </c>
      <c r="F40" s="57">
        <v>0</v>
      </c>
    </row>
    <row r="41" spans="1:7" x14ac:dyDescent="0.2">
      <c r="A41" s="21">
        <v>18030000</v>
      </c>
      <c r="B41" s="32" t="s">
        <v>29</v>
      </c>
      <c r="C41" s="50">
        <f t="shared" si="0"/>
        <v>70000</v>
      </c>
      <c r="D41" s="50">
        <f>SUM(D42:D43)</f>
        <v>70000</v>
      </c>
      <c r="E41" s="50">
        <f>SUM(E42:E43)</f>
        <v>0</v>
      </c>
      <c r="F41" s="53">
        <f>SUM(F42:F43)</f>
        <v>0</v>
      </c>
      <c r="G41" s="40"/>
    </row>
    <row r="42" spans="1:7" x14ac:dyDescent="0.2">
      <c r="A42" s="16">
        <v>18030100</v>
      </c>
      <c r="B42" s="23" t="s">
        <v>31</v>
      </c>
      <c r="C42" s="50">
        <f t="shared" si="0"/>
        <v>25000</v>
      </c>
      <c r="D42" s="56">
        <v>25000</v>
      </c>
      <c r="E42" s="56">
        <v>0</v>
      </c>
      <c r="F42" s="57">
        <v>0</v>
      </c>
    </row>
    <row r="43" spans="1:7" x14ac:dyDescent="0.2">
      <c r="A43" s="16">
        <v>18030200</v>
      </c>
      <c r="B43" s="23" t="s">
        <v>32</v>
      </c>
      <c r="C43" s="50">
        <f t="shared" si="0"/>
        <v>45000</v>
      </c>
      <c r="D43" s="56">
        <v>45000</v>
      </c>
      <c r="E43" s="56">
        <v>0</v>
      </c>
      <c r="F43" s="57">
        <v>0</v>
      </c>
    </row>
    <row r="44" spans="1:7" x14ac:dyDescent="0.2">
      <c r="A44" s="21">
        <v>18050000</v>
      </c>
      <c r="B44" s="26" t="s">
        <v>33</v>
      </c>
      <c r="C44" s="50">
        <f t="shared" si="0"/>
        <v>130000000</v>
      </c>
      <c r="D44" s="51">
        <f>SUM(D45:D46)</f>
        <v>130000000</v>
      </c>
      <c r="E44" s="51">
        <f>SUM(E45:E46)</f>
        <v>0</v>
      </c>
      <c r="F44" s="52">
        <f>SUM(F45:F46)</f>
        <v>0</v>
      </c>
      <c r="G44" s="41"/>
    </row>
    <row r="45" spans="1:7" x14ac:dyDescent="0.2">
      <c r="A45" s="16">
        <v>18050300</v>
      </c>
      <c r="B45" s="27" t="s">
        <v>34</v>
      </c>
      <c r="C45" s="50">
        <f t="shared" si="0"/>
        <v>19800000</v>
      </c>
      <c r="D45" s="58">
        <v>19800000</v>
      </c>
      <c r="E45" s="58">
        <v>0</v>
      </c>
      <c r="F45" s="59">
        <v>0</v>
      </c>
    </row>
    <row r="46" spans="1:7" x14ac:dyDescent="0.2">
      <c r="A46" s="16">
        <v>18050400</v>
      </c>
      <c r="B46" s="27" t="s">
        <v>35</v>
      </c>
      <c r="C46" s="50">
        <f t="shared" si="0"/>
        <v>110200000</v>
      </c>
      <c r="D46" s="58">
        <v>110200000</v>
      </c>
      <c r="E46" s="58">
        <v>0</v>
      </c>
      <c r="F46" s="59">
        <v>0</v>
      </c>
    </row>
    <row r="47" spans="1:7" x14ac:dyDescent="0.2">
      <c r="A47" s="21">
        <v>19000000</v>
      </c>
      <c r="B47" s="26" t="s">
        <v>36</v>
      </c>
      <c r="C47" s="50">
        <f>SUM(C48)</f>
        <v>190000</v>
      </c>
      <c r="D47" s="50">
        <f>SUM(D48)</f>
        <v>0</v>
      </c>
      <c r="E47" s="50">
        <f>SUM(E48)</f>
        <v>190000</v>
      </c>
      <c r="F47" s="53">
        <f>SUM(F48)</f>
        <v>0</v>
      </c>
    </row>
    <row r="48" spans="1:7" x14ac:dyDescent="0.2">
      <c r="A48" s="21">
        <v>19010000</v>
      </c>
      <c r="B48" s="26" t="s">
        <v>44</v>
      </c>
      <c r="C48" s="50">
        <f t="shared" si="0"/>
        <v>190000</v>
      </c>
      <c r="D48" s="50">
        <f>SUM(D49:D51)</f>
        <v>0</v>
      </c>
      <c r="E48" s="50">
        <f>SUM(E49:E51)</f>
        <v>190000</v>
      </c>
      <c r="F48" s="53">
        <f>SUM(F49:F51)</f>
        <v>0</v>
      </c>
    </row>
    <row r="49" spans="1:7" ht="23.45" customHeight="1" x14ac:dyDescent="0.2">
      <c r="A49" s="16">
        <v>19010100</v>
      </c>
      <c r="B49" s="27" t="s">
        <v>45</v>
      </c>
      <c r="C49" s="50">
        <f t="shared" si="0"/>
        <v>160000</v>
      </c>
      <c r="D49" s="56">
        <v>0</v>
      </c>
      <c r="E49" s="56">
        <v>160000</v>
      </c>
      <c r="F49" s="59">
        <v>0</v>
      </c>
    </row>
    <row r="50" spans="1:7" ht="24" customHeight="1" x14ac:dyDescent="0.2">
      <c r="A50" s="16">
        <v>19010200</v>
      </c>
      <c r="B50" s="27" t="s">
        <v>46</v>
      </c>
      <c r="C50" s="50">
        <f t="shared" si="0"/>
        <v>10000</v>
      </c>
      <c r="D50" s="56">
        <v>0</v>
      </c>
      <c r="E50" s="56">
        <v>10000</v>
      </c>
      <c r="F50" s="59">
        <v>0</v>
      </c>
    </row>
    <row r="51" spans="1:7" ht="36" customHeight="1" x14ac:dyDescent="0.2">
      <c r="A51" s="16">
        <v>19010300</v>
      </c>
      <c r="B51" s="27" t="s">
        <v>47</v>
      </c>
      <c r="C51" s="50">
        <f t="shared" si="0"/>
        <v>20000</v>
      </c>
      <c r="D51" s="56">
        <v>0</v>
      </c>
      <c r="E51" s="56">
        <v>20000</v>
      </c>
      <c r="F51" s="59">
        <v>0</v>
      </c>
    </row>
    <row r="52" spans="1:7" x14ac:dyDescent="0.2">
      <c r="A52" s="12">
        <v>20000000</v>
      </c>
      <c r="B52" s="25" t="s">
        <v>3</v>
      </c>
      <c r="C52" s="50">
        <f t="shared" si="0"/>
        <v>41926858</v>
      </c>
      <c r="D52" s="50">
        <f>SUM(D53+D58+D69+D73)</f>
        <v>15390000</v>
      </c>
      <c r="E52" s="50">
        <f>SUM(E53+E58+E69+E73)</f>
        <v>26536858</v>
      </c>
      <c r="F52" s="53">
        <f>SUM(F53+F58+F69+F73)</f>
        <v>0</v>
      </c>
    </row>
    <row r="53" spans="1:7" x14ac:dyDescent="0.2">
      <c r="A53" s="12">
        <v>21000000</v>
      </c>
      <c r="B53" s="25" t="s">
        <v>4</v>
      </c>
      <c r="C53" s="50">
        <f t="shared" si="0"/>
        <v>1080000</v>
      </c>
      <c r="D53" s="50">
        <f>SUM(D54+D55)</f>
        <v>1080000</v>
      </c>
      <c r="E53" s="50">
        <f>SUM(E54:E55)</f>
        <v>0</v>
      </c>
      <c r="F53" s="53">
        <f>SUM(F54)</f>
        <v>0</v>
      </c>
      <c r="G53" s="41"/>
    </row>
    <row r="54" spans="1:7" ht="22.5" x14ac:dyDescent="0.2">
      <c r="A54" s="16">
        <v>21010300</v>
      </c>
      <c r="B54" s="27" t="s">
        <v>54</v>
      </c>
      <c r="C54" s="50">
        <f t="shared" si="0"/>
        <v>480000</v>
      </c>
      <c r="D54" s="58">
        <v>480000</v>
      </c>
      <c r="E54" s="56">
        <v>0</v>
      </c>
      <c r="F54" s="59">
        <v>0</v>
      </c>
    </row>
    <row r="55" spans="1:7" ht="15.6" customHeight="1" x14ac:dyDescent="0.2">
      <c r="A55" s="21">
        <v>21080000</v>
      </c>
      <c r="B55" s="26" t="s">
        <v>5</v>
      </c>
      <c r="C55" s="50">
        <f t="shared" si="0"/>
        <v>600000</v>
      </c>
      <c r="D55" s="50">
        <f>SUM(D56:D57)</f>
        <v>600000</v>
      </c>
      <c r="E55" s="50">
        <f>SUM(E56:E56)</f>
        <v>0</v>
      </c>
      <c r="F55" s="53">
        <f>SUM(F56:F56)</f>
        <v>0</v>
      </c>
      <c r="G55" s="41"/>
    </row>
    <row r="56" spans="1:7" ht="15" customHeight="1" x14ac:dyDescent="0.2">
      <c r="A56" s="13">
        <v>21081100</v>
      </c>
      <c r="B56" s="28" t="s">
        <v>23</v>
      </c>
      <c r="C56" s="50">
        <f t="shared" si="0"/>
        <v>400000</v>
      </c>
      <c r="D56" s="58">
        <v>400000</v>
      </c>
      <c r="E56" s="56">
        <v>0</v>
      </c>
      <c r="F56" s="59">
        <v>0</v>
      </c>
    </row>
    <row r="57" spans="1:7" ht="22.5" x14ac:dyDescent="0.2">
      <c r="A57" s="13">
        <v>21081500</v>
      </c>
      <c r="B57" s="28" t="s">
        <v>85</v>
      </c>
      <c r="C57" s="50">
        <f t="shared" si="0"/>
        <v>200000</v>
      </c>
      <c r="D57" s="58">
        <v>200000</v>
      </c>
      <c r="E57" s="56">
        <v>0</v>
      </c>
      <c r="F57" s="59">
        <v>0</v>
      </c>
    </row>
    <row r="58" spans="1:7" ht="22.9" customHeight="1" x14ac:dyDescent="0.2">
      <c r="A58" s="12">
        <v>22000000</v>
      </c>
      <c r="B58" s="25" t="s">
        <v>37</v>
      </c>
      <c r="C58" s="50">
        <f t="shared" si="0"/>
        <v>8010000</v>
      </c>
      <c r="D58" s="50">
        <f>SUM(D59+D64+D66)</f>
        <v>8010000</v>
      </c>
      <c r="E58" s="50">
        <f>SUM(E59+E64+E66)</f>
        <v>0</v>
      </c>
      <c r="F58" s="53">
        <f>SUM(F59+F64+F66)</f>
        <v>0</v>
      </c>
    </row>
    <row r="59" spans="1:7" x14ac:dyDescent="0.2">
      <c r="A59" s="21">
        <v>22010000</v>
      </c>
      <c r="B59" s="26" t="s">
        <v>64</v>
      </c>
      <c r="C59" s="50">
        <f t="shared" si="0"/>
        <v>7350000</v>
      </c>
      <c r="D59" s="50">
        <f>SUM(D60:D63)</f>
        <v>7350000</v>
      </c>
      <c r="E59" s="50">
        <f>SUM(E61:E63)</f>
        <v>0</v>
      </c>
      <c r="F59" s="53">
        <f>SUM(F61:F63)</f>
        <v>0</v>
      </c>
      <c r="G59" s="41"/>
    </row>
    <row r="60" spans="1:7" s="44" customFormat="1" ht="45" x14ac:dyDescent="0.2">
      <c r="A60" s="16">
        <v>22010200</v>
      </c>
      <c r="B60" s="27" t="s">
        <v>82</v>
      </c>
      <c r="C60" s="50">
        <f>SUM(D60)</f>
        <v>100000</v>
      </c>
      <c r="D60" s="56">
        <v>100000</v>
      </c>
      <c r="E60" s="56">
        <v>0</v>
      </c>
      <c r="F60" s="57">
        <v>0</v>
      </c>
      <c r="G60" s="48"/>
    </row>
    <row r="61" spans="1:7" ht="22.5" x14ac:dyDescent="0.2">
      <c r="A61" s="16">
        <v>22010300</v>
      </c>
      <c r="B61" s="27" t="s">
        <v>71</v>
      </c>
      <c r="C61" s="50">
        <f t="shared" si="0"/>
        <v>450000</v>
      </c>
      <c r="D61" s="56">
        <v>450000</v>
      </c>
      <c r="E61" s="56">
        <v>0</v>
      </c>
      <c r="F61" s="57">
        <v>0</v>
      </c>
    </row>
    <row r="62" spans="1:7" ht="14.25" customHeight="1" x14ac:dyDescent="0.2">
      <c r="A62" s="16">
        <v>22012500</v>
      </c>
      <c r="B62" s="27" t="s">
        <v>65</v>
      </c>
      <c r="C62" s="50">
        <f t="shared" si="0"/>
        <v>6000000</v>
      </c>
      <c r="D62" s="56">
        <v>6000000</v>
      </c>
      <c r="E62" s="56">
        <v>0</v>
      </c>
      <c r="F62" s="57">
        <v>0</v>
      </c>
    </row>
    <row r="63" spans="1:7" ht="22.15" customHeight="1" x14ac:dyDescent="0.2">
      <c r="A63" s="16">
        <v>22012600</v>
      </c>
      <c r="B63" s="27" t="s">
        <v>72</v>
      </c>
      <c r="C63" s="50">
        <f t="shared" si="0"/>
        <v>800000</v>
      </c>
      <c r="D63" s="56">
        <v>800000</v>
      </c>
      <c r="E63" s="56">
        <v>0</v>
      </c>
      <c r="F63" s="57">
        <v>0</v>
      </c>
    </row>
    <row r="64" spans="1:7" ht="24" customHeight="1" x14ac:dyDescent="0.2">
      <c r="A64" s="21">
        <v>22080000</v>
      </c>
      <c r="B64" s="26" t="s">
        <v>38</v>
      </c>
      <c r="C64" s="50">
        <f t="shared" si="0"/>
        <v>600000</v>
      </c>
      <c r="D64" s="51">
        <f>SUM(D65)</f>
        <v>600000</v>
      </c>
      <c r="E64" s="50">
        <f>SUM(E65)</f>
        <v>0</v>
      </c>
      <c r="F64" s="52">
        <f>SUM(F65)</f>
        <v>0</v>
      </c>
      <c r="G64" s="41"/>
    </row>
    <row r="65" spans="1:7" ht="22.9" customHeight="1" x14ac:dyDescent="0.2">
      <c r="A65" s="17">
        <v>22080400</v>
      </c>
      <c r="B65" s="28" t="s">
        <v>39</v>
      </c>
      <c r="C65" s="50">
        <f t="shared" si="0"/>
        <v>600000</v>
      </c>
      <c r="D65" s="58">
        <v>600000</v>
      </c>
      <c r="E65" s="56">
        <v>0</v>
      </c>
      <c r="F65" s="57">
        <v>0</v>
      </c>
    </row>
    <row r="66" spans="1:7" x14ac:dyDescent="0.2">
      <c r="A66" s="21">
        <v>22090000</v>
      </c>
      <c r="B66" s="26" t="s">
        <v>6</v>
      </c>
      <c r="C66" s="50">
        <f t="shared" si="0"/>
        <v>60000</v>
      </c>
      <c r="D66" s="51">
        <f>SUM(D67:D68)</f>
        <v>60000</v>
      </c>
      <c r="E66" s="50">
        <f>SUM(E67:E68)</f>
        <v>0</v>
      </c>
      <c r="F66" s="52">
        <f>SUM(F67:F68)</f>
        <v>0</v>
      </c>
      <c r="G66" s="48"/>
    </row>
    <row r="67" spans="1:7" ht="33" customHeight="1" x14ac:dyDescent="0.2">
      <c r="A67" s="16">
        <v>22090100</v>
      </c>
      <c r="B67" s="27" t="s">
        <v>24</v>
      </c>
      <c r="C67" s="50">
        <f t="shared" si="0"/>
        <v>28000</v>
      </c>
      <c r="D67" s="58">
        <v>28000</v>
      </c>
      <c r="E67" s="56">
        <v>0</v>
      </c>
      <c r="F67" s="57">
        <v>0</v>
      </c>
    </row>
    <row r="68" spans="1:7" ht="22.9" customHeight="1" x14ac:dyDescent="0.2">
      <c r="A68" s="20">
        <v>22090400</v>
      </c>
      <c r="B68" s="27" t="s">
        <v>25</v>
      </c>
      <c r="C68" s="50">
        <f t="shared" si="0"/>
        <v>32000</v>
      </c>
      <c r="D68" s="58">
        <v>32000</v>
      </c>
      <c r="E68" s="56">
        <v>0</v>
      </c>
      <c r="F68" s="59">
        <v>0</v>
      </c>
    </row>
    <row r="69" spans="1:7" ht="14.25" customHeight="1" x14ac:dyDescent="0.2">
      <c r="A69" s="12">
        <v>24000000</v>
      </c>
      <c r="B69" s="25" t="s">
        <v>7</v>
      </c>
      <c r="C69" s="50">
        <f t="shared" si="0"/>
        <v>6310000</v>
      </c>
      <c r="D69" s="50">
        <f>SUM(D70)</f>
        <v>6300000</v>
      </c>
      <c r="E69" s="50">
        <f>SUM(E70)</f>
        <v>10000</v>
      </c>
      <c r="F69" s="53">
        <f>SUM(F70)</f>
        <v>0</v>
      </c>
      <c r="G69" s="41"/>
    </row>
    <row r="70" spans="1:7" ht="12.75" customHeight="1" x14ac:dyDescent="0.2">
      <c r="A70" s="21">
        <v>24060000</v>
      </c>
      <c r="B70" s="26" t="s">
        <v>5</v>
      </c>
      <c r="C70" s="50">
        <f t="shared" si="0"/>
        <v>6310000</v>
      </c>
      <c r="D70" s="50">
        <f>SUM(D71:D72)</f>
        <v>6300000</v>
      </c>
      <c r="E70" s="50">
        <f>SUM(E71:E72)</f>
        <v>10000</v>
      </c>
      <c r="F70" s="53">
        <f>SUM(F71:F72)</f>
        <v>0</v>
      </c>
    </row>
    <row r="71" spans="1:7" x14ac:dyDescent="0.2">
      <c r="A71" s="13">
        <v>24060300</v>
      </c>
      <c r="B71" s="28" t="s">
        <v>5</v>
      </c>
      <c r="C71" s="50">
        <f t="shared" si="0"/>
        <v>6300000</v>
      </c>
      <c r="D71" s="56">
        <v>6300000</v>
      </c>
      <c r="E71" s="56">
        <v>0</v>
      </c>
      <c r="F71" s="57">
        <v>0</v>
      </c>
    </row>
    <row r="72" spans="1:7" ht="36.6" customHeight="1" x14ac:dyDescent="0.2">
      <c r="A72" s="15">
        <v>24062100</v>
      </c>
      <c r="B72" s="28" t="s">
        <v>26</v>
      </c>
      <c r="C72" s="50">
        <f t="shared" si="0"/>
        <v>10000</v>
      </c>
      <c r="D72" s="58">
        <v>0</v>
      </c>
      <c r="E72" s="56">
        <v>10000</v>
      </c>
      <c r="F72" s="59">
        <v>0</v>
      </c>
    </row>
    <row r="73" spans="1:7" ht="13.9" customHeight="1" x14ac:dyDescent="0.2">
      <c r="A73" s="14">
        <v>25000000</v>
      </c>
      <c r="B73" s="25" t="s">
        <v>8</v>
      </c>
      <c r="C73" s="50">
        <f t="shared" si="0"/>
        <v>26526858</v>
      </c>
      <c r="D73" s="51">
        <f>SUM(D74)</f>
        <v>0</v>
      </c>
      <c r="E73" s="60">
        <f>SUM(E74)</f>
        <v>26526858</v>
      </c>
      <c r="F73" s="53">
        <f>SUM(F74)</f>
        <v>0</v>
      </c>
    </row>
    <row r="74" spans="1:7" ht="24.6" customHeight="1" x14ac:dyDescent="0.2">
      <c r="A74" s="16">
        <v>25010000</v>
      </c>
      <c r="B74" s="27" t="s">
        <v>41</v>
      </c>
      <c r="C74" s="50">
        <f t="shared" si="0"/>
        <v>26526858</v>
      </c>
      <c r="D74" s="58">
        <f>SUM(D75:D76)</f>
        <v>0</v>
      </c>
      <c r="E74" s="74">
        <f>SUM(E75:E77)</f>
        <v>26526858</v>
      </c>
      <c r="F74" s="59">
        <f>SUM(F75:F76)</f>
        <v>0</v>
      </c>
    </row>
    <row r="75" spans="1:7" ht="26.45" customHeight="1" x14ac:dyDescent="0.2">
      <c r="A75" s="16">
        <v>25010100</v>
      </c>
      <c r="B75" s="27" t="s">
        <v>42</v>
      </c>
      <c r="C75" s="50">
        <f t="shared" si="0"/>
        <v>24619458</v>
      </c>
      <c r="D75" s="58">
        <v>0</v>
      </c>
      <c r="E75" s="74">
        <v>24619458</v>
      </c>
      <c r="F75" s="57">
        <v>0</v>
      </c>
    </row>
    <row r="76" spans="1:7" ht="24.6" customHeight="1" x14ac:dyDescent="0.2">
      <c r="A76" s="16">
        <v>25010300</v>
      </c>
      <c r="B76" s="27" t="s">
        <v>92</v>
      </c>
      <c r="C76" s="50">
        <f t="shared" si="0"/>
        <v>1900400</v>
      </c>
      <c r="D76" s="58">
        <v>0</v>
      </c>
      <c r="E76" s="74">
        <v>1900400</v>
      </c>
      <c r="F76" s="57">
        <v>0</v>
      </c>
    </row>
    <row r="77" spans="1:7" ht="27" customHeight="1" x14ac:dyDescent="0.2">
      <c r="A77" s="16">
        <v>25010400</v>
      </c>
      <c r="B77" s="27" t="s">
        <v>91</v>
      </c>
      <c r="C77" s="50">
        <f t="shared" si="0"/>
        <v>7000</v>
      </c>
      <c r="D77" s="58">
        <v>0</v>
      </c>
      <c r="E77" s="74">
        <v>7000</v>
      </c>
      <c r="F77" s="57">
        <v>0</v>
      </c>
    </row>
    <row r="78" spans="1:7" ht="15.75" customHeight="1" x14ac:dyDescent="0.2">
      <c r="A78" s="14">
        <v>30000000</v>
      </c>
      <c r="B78" s="25" t="s">
        <v>9</v>
      </c>
      <c r="C78" s="50">
        <f t="shared" si="0"/>
        <v>2520000</v>
      </c>
      <c r="D78" s="50">
        <f>D79+D84</f>
        <v>20000</v>
      </c>
      <c r="E78" s="50">
        <f>SUM(E79+E84)</f>
        <v>2500000</v>
      </c>
      <c r="F78" s="53">
        <f>SUM(F79+F84)</f>
        <v>2500000</v>
      </c>
      <c r="G78" s="48"/>
    </row>
    <row r="79" spans="1:7" ht="19.5" customHeight="1" x14ac:dyDescent="0.2">
      <c r="A79" s="21">
        <v>31000000</v>
      </c>
      <c r="B79" s="29" t="s">
        <v>27</v>
      </c>
      <c r="C79" s="50">
        <f t="shared" si="0"/>
        <v>1020000</v>
      </c>
      <c r="D79" s="50">
        <f>SUM(D80+D82)</f>
        <v>20000</v>
      </c>
      <c r="E79" s="50">
        <f>SUM(F79)</f>
        <v>1000000</v>
      </c>
      <c r="F79" s="53">
        <f>SUM(F80:F83)</f>
        <v>1000000</v>
      </c>
    </row>
    <row r="80" spans="1:7" ht="50.45" customHeight="1" x14ac:dyDescent="0.2">
      <c r="A80" s="22">
        <v>31010000</v>
      </c>
      <c r="B80" s="33" t="s">
        <v>43</v>
      </c>
      <c r="C80" s="50">
        <f t="shared" ref="C80:C92" si="1">SUM(D80+E80)</f>
        <v>16000</v>
      </c>
      <c r="D80" s="56">
        <f>SUM(D81)</f>
        <v>16000</v>
      </c>
      <c r="E80" s="56">
        <v>0</v>
      </c>
      <c r="F80" s="59">
        <v>0</v>
      </c>
    </row>
    <row r="81" spans="1:8" ht="49.9" customHeight="1" x14ac:dyDescent="0.2">
      <c r="A81" s="17">
        <v>31010200</v>
      </c>
      <c r="B81" s="23" t="s">
        <v>40</v>
      </c>
      <c r="C81" s="50">
        <f t="shared" si="1"/>
        <v>16000</v>
      </c>
      <c r="D81" s="56">
        <v>16000</v>
      </c>
      <c r="E81" s="56">
        <v>0</v>
      </c>
      <c r="F81" s="59">
        <v>0</v>
      </c>
    </row>
    <row r="82" spans="1:8" ht="24.6" customHeight="1" x14ac:dyDescent="0.2">
      <c r="A82" s="22">
        <v>31020000</v>
      </c>
      <c r="B82" s="33" t="s">
        <v>48</v>
      </c>
      <c r="C82" s="50">
        <f t="shared" si="1"/>
        <v>4000</v>
      </c>
      <c r="D82" s="60">
        <v>4000</v>
      </c>
      <c r="E82" s="50">
        <v>0</v>
      </c>
      <c r="F82" s="53">
        <v>0</v>
      </c>
    </row>
    <row r="83" spans="1:8" ht="24.6" customHeight="1" x14ac:dyDescent="0.2">
      <c r="A83" s="22">
        <v>31030000</v>
      </c>
      <c r="B83" s="33" t="s">
        <v>86</v>
      </c>
      <c r="C83" s="50">
        <f t="shared" si="1"/>
        <v>1000000</v>
      </c>
      <c r="D83" s="60">
        <v>0</v>
      </c>
      <c r="E83" s="50">
        <f>SUM(F83)</f>
        <v>1000000</v>
      </c>
      <c r="F83" s="53">
        <v>1000000</v>
      </c>
    </row>
    <row r="84" spans="1:8" x14ac:dyDescent="0.2">
      <c r="A84" s="21">
        <v>33000000</v>
      </c>
      <c r="B84" s="29" t="s">
        <v>28</v>
      </c>
      <c r="C84" s="50">
        <f t="shared" si="1"/>
        <v>1500000</v>
      </c>
      <c r="D84" s="50">
        <f>SUM(D85)</f>
        <v>0</v>
      </c>
      <c r="E84" s="50">
        <f>SUM(F84)</f>
        <v>1500000</v>
      </c>
      <c r="F84" s="53">
        <f>SUM(F85)</f>
        <v>1500000</v>
      </c>
    </row>
    <row r="85" spans="1:8" ht="17.25" customHeight="1" x14ac:dyDescent="0.2">
      <c r="A85" s="22">
        <v>33010000</v>
      </c>
      <c r="B85" s="26" t="s">
        <v>68</v>
      </c>
      <c r="C85" s="50">
        <f t="shared" si="1"/>
        <v>1500000</v>
      </c>
      <c r="D85" s="50">
        <f>SUM(D86:D86)</f>
        <v>0</v>
      </c>
      <c r="E85" s="50">
        <f>SUM(F85)</f>
        <v>1500000</v>
      </c>
      <c r="F85" s="53">
        <f>SUM(F86)</f>
        <v>1500000</v>
      </c>
    </row>
    <row r="86" spans="1:8" ht="45" customHeight="1" x14ac:dyDescent="0.2">
      <c r="A86" s="17">
        <v>33010100</v>
      </c>
      <c r="B86" s="27" t="s">
        <v>69</v>
      </c>
      <c r="C86" s="50">
        <f t="shared" si="1"/>
        <v>1500000</v>
      </c>
      <c r="D86" s="56">
        <v>0</v>
      </c>
      <c r="E86" s="56">
        <f>SUM(F86)</f>
        <v>1500000</v>
      </c>
      <c r="F86" s="57">
        <v>1500000</v>
      </c>
    </row>
    <row r="87" spans="1:8" x14ac:dyDescent="0.2">
      <c r="A87" s="14">
        <v>50000000</v>
      </c>
      <c r="B87" s="25" t="s">
        <v>10</v>
      </c>
      <c r="C87" s="50">
        <f t="shared" si="1"/>
        <v>1300000</v>
      </c>
      <c r="D87" s="50">
        <f>SUM(D88)</f>
        <v>0</v>
      </c>
      <c r="E87" s="51">
        <f>SUM(E88)</f>
        <v>1300000</v>
      </c>
      <c r="F87" s="52">
        <f>SUM(F88)</f>
        <v>0</v>
      </c>
    </row>
    <row r="88" spans="1:8" ht="37.5" customHeight="1" x14ac:dyDescent="0.2">
      <c r="A88" s="15">
        <v>50110000</v>
      </c>
      <c r="B88" s="28" t="s">
        <v>11</v>
      </c>
      <c r="C88" s="50">
        <f t="shared" si="1"/>
        <v>1300000</v>
      </c>
      <c r="D88" s="56">
        <v>0</v>
      </c>
      <c r="E88" s="58">
        <v>1300000</v>
      </c>
      <c r="F88" s="57">
        <v>0</v>
      </c>
    </row>
    <row r="89" spans="1:8" ht="25.5" x14ac:dyDescent="0.2">
      <c r="A89" s="17"/>
      <c r="B89" s="34" t="s">
        <v>81</v>
      </c>
      <c r="C89" s="50">
        <f t="shared" si="1"/>
        <v>770526858</v>
      </c>
      <c r="D89" s="50">
        <f>SUM(D87+D78+D52+D15)</f>
        <v>740000000</v>
      </c>
      <c r="E89" s="50">
        <f>SUM(E87+E78+E52+E15)</f>
        <v>30526858</v>
      </c>
      <c r="F89" s="53">
        <f>SUM(F87+F78+F52+F15)</f>
        <v>2500000</v>
      </c>
      <c r="G89" s="24"/>
    </row>
    <row r="90" spans="1:8" ht="25.15" customHeight="1" x14ac:dyDescent="0.2">
      <c r="A90" s="12">
        <v>40000000</v>
      </c>
      <c r="B90" s="25" t="s">
        <v>76</v>
      </c>
      <c r="C90" s="50">
        <f t="shared" si="1"/>
        <v>391639531</v>
      </c>
      <c r="D90" s="50">
        <f>SUM(D91+H86+D93+D96+D98)</f>
        <v>314570552</v>
      </c>
      <c r="E90" s="50">
        <f>E91+E93+E96+E98</f>
        <v>77068979</v>
      </c>
      <c r="F90" s="53">
        <f>F91+F93+F98</f>
        <v>45232641</v>
      </c>
      <c r="H90" s="24"/>
    </row>
    <row r="91" spans="1:8" ht="14.45" customHeight="1" x14ac:dyDescent="0.2">
      <c r="A91" s="21">
        <v>41020000</v>
      </c>
      <c r="B91" s="26" t="s">
        <v>77</v>
      </c>
      <c r="C91" s="50">
        <f t="shared" si="1"/>
        <v>52342800</v>
      </c>
      <c r="D91" s="50">
        <f>SUM(D92:D92)</f>
        <v>52342800</v>
      </c>
      <c r="E91" s="50">
        <v>0</v>
      </c>
      <c r="F91" s="53">
        <v>0</v>
      </c>
    </row>
    <row r="92" spans="1:8" x14ac:dyDescent="0.2">
      <c r="A92" s="13">
        <v>41020100</v>
      </c>
      <c r="B92" s="28" t="s">
        <v>66</v>
      </c>
      <c r="C92" s="50">
        <f t="shared" si="1"/>
        <v>52342800</v>
      </c>
      <c r="D92" s="50">
        <v>52342800</v>
      </c>
      <c r="E92" s="56">
        <v>0</v>
      </c>
      <c r="F92" s="57">
        <v>0</v>
      </c>
    </row>
    <row r="93" spans="1:8" ht="12" customHeight="1" x14ac:dyDescent="0.2">
      <c r="A93" s="12">
        <v>41030000</v>
      </c>
      <c r="B93" s="25" t="s">
        <v>74</v>
      </c>
      <c r="C93" s="50">
        <f>SUM(C94:C95)</f>
        <v>246445600</v>
      </c>
      <c r="D93" s="50">
        <f>SUM(D94:D95)</f>
        <v>246445600</v>
      </c>
      <c r="E93" s="50">
        <f>SUM(E94:E95)</f>
        <v>45232641</v>
      </c>
      <c r="F93" s="53">
        <f>SUM(F94:F95)</f>
        <v>45232641</v>
      </c>
    </row>
    <row r="94" spans="1:8" ht="33.6" customHeight="1" x14ac:dyDescent="0.2">
      <c r="A94" s="16">
        <v>41031400</v>
      </c>
      <c r="B94" s="27" t="s">
        <v>104</v>
      </c>
      <c r="C94" s="50">
        <v>0</v>
      </c>
      <c r="D94" s="50">
        <v>0</v>
      </c>
      <c r="E94" s="78">
        <v>45232641</v>
      </c>
      <c r="F94" s="79">
        <v>45232641</v>
      </c>
    </row>
    <row r="95" spans="1:8" ht="12" customHeight="1" x14ac:dyDescent="0.2">
      <c r="A95" s="13">
        <v>41033900</v>
      </c>
      <c r="B95" s="27" t="s">
        <v>67</v>
      </c>
      <c r="C95" s="50">
        <f>D95+E95</f>
        <v>246445600</v>
      </c>
      <c r="D95" s="56">
        <v>246445600</v>
      </c>
      <c r="E95" s="56">
        <v>0</v>
      </c>
      <c r="F95" s="57">
        <v>0</v>
      </c>
    </row>
    <row r="96" spans="1:8" ht="24.6" customHeight="1" x14ac:dyDescent="0.2">
      <c r="A96" s="46">
        <v>41040000</v>
      </c>
      <c r="B96" s="45" t="s">
        <v>87</v>
      </c>
      <c r="C96" s="50">
        <f t="shared" ref="C96:C104" si="2">SUM(D96+E96)</f>
        <v>5453446</v>
      </c>
      <c r="D96" s="50">
        <f>SUM(D97)</f>
        <v>5453446</v>
      </c>
      <c r="E96" s="50">
        <f>SUM(E97)</f>
        <v>0</v>
      </c>
      <c r="F96" s="53">
        <v>0</v>
      </c>
    </row>
    <row r="97" spans="1:7" s="72" customFormat="1" ht="47.25" customHeight="1" x14ac:dyDescent="0.2">
      <c r="A97" s="75">
        <v>41040200</v>
      </c>
      <c r="B97" s="76" t="s">
        <v>88</v>
      </c>
      <c r="C97" s="77">
        <f t="shared" si="2"/>
        <v>5453446</v>
      </c>
      <c r="D97" s="78">
        <v>5453446</v>
      </c>
      <c r="E97" s="78">
        <v>0</v>
      </c>
      <c r="F97" s="79">
        <v>0</v>
      </c>
      <c r="G97" s="80"/>
    </row>
    <row r="98" spans="1:7" ht="12" customHeight="1" x14ac:dyDescent="0.2">
      <c r="A98" s="46">
        <v>41050000</v>
      </c>
      <c r="B98" s="26" t="s">
        <v>75</v>
      </c>
      <c r="C98" s="50">
        <f t="shared" si="2"/>
        <v>42165044</v>
      </c>
      <c r="D98" s="50">
        <f>SUM(D99:D103)</f>
        <v>10328706</v>
      </c>
      <c r="E98" s="50">
        <f>SUM(E99:E103)</f>
        <v>31836338</v>
      </c>
      <c r="F98" s="53">
        <f>SUM(F99:F100)</f>
        <v>0</v>
      </c>
    </row>
    <row r="99" spans="1:7" s="73" customFormat="1" ht="24.6" customHeight="1" x14ac:dyDescent="0.2">
      <c r="A99" s="81">
        <v>41051000</v>
      </c>
      <c r="B99" s="28" t="s">
        <v>84</v>
      </c>
      <c r="C99" s="51">
        <f t="shared" si="2"/>
        <v>3774641</v>
      </c>
      <c r="D99" s="58">
        <v>3774641</v>
      </c>
      <c r="E99" s="58">
        <v>0</v>
      </c>
      <c r="F99" s="59">
        <v>0</v>
      </c>
    </row>
    <row r="100" spans="1:7" s="73" customFormat="1" ht="36" customHeight="1" x14ac:dyDescent="0.2">
      <c r="A100" s="81">
        <v>41051200</v>
      </c>
      <c r="B100" s="28" t="s">
        <v>83</v>
      </c>
      <c r="C100" s="51">
        <f t="shared" si="2"/>
        <v>2482334</v>
      </c>
      <c r="D100" s="58">
        <v>2482334</v>
      </c>
      <c r="E100" s="58">
        <v>0</v>
      </c>
      <c r="F100" s="59">
        <v>0</v>
      </c>
    </row>
    <row r="101" spans="1:7" s="73" customFormat="1" ht="36" customHeight="1" x14ac:dyDescent="0.2">
      <c r="A101" s="82">
        <v>41051700</v>
      </c>
      <c r="B101" s="28" t="s">
        <v>103</v>
      </c>
      <c r="C101" s="51">
        <f t="shared" si="2"/>
        <v>122923</v>
      </c>
      <c r="D101" s="89">
        <v>122923</v>
      </c>
      <c r="E101" s="89">
        <v>0</v>
      </c>
      <c r="F101" s="90">
        <v>0</v>
      </c>
    </row>
    <row r="102" spans="1:7" s="73" customFormat="1" ht="25.9" customHeight="1" x14ac:dyDescent="0.2">
      <c r="A102" s="82">
        <v>41053600</v>
      </c>
      <c r="B102" s="28" t="s">
        <v>102</v>
      </c>
      <c r="C102" s="51">
        <f t="shared" si="2"/>
        <v>31836338</v>
      </c>
      <c r="D102" s="89">
        <v>0</v>
      </c>
      <c r="E102" s="89">
        <v>31836338</v>
      </c>
      <c r="F102" s="90">
        <v>0</v>
      </c>
    </row>
    <row r="103" spans="1:7" s="73" customFormat="1" ht="38.450000000000003" customHeight="1" x14ac:dyDescent="0.2">
      <c r="A103" s="82">
        <v>41055000</v>
      </c>
      <c r="B103" s="27" t="s">
        <v>93</v>
      </c>
      <c r="C103" s="50">
        <f t="shared" si="2"/>
        <v>3948808</v>
      </c>
      <c r="D103" s="83">
        <v>3948808</v>
      </c>
      <c r="E103" s="83">
        <v>0</v>
      </c>
      <c r="F103" s="84">
        <v>0</v>
      </c>
      <c r="G103" s="1"/>
    </row>
    <row r="104" spans="1:7" ht="16.149999999999999" customHeight="1" thickBot="1" x14ac:dyDescent="0.25">
      <c r="A104" s="66"/>
      <c r="B104" s="61" t="s">
        <v>12</v>
      </c>
      <c r="C104" s="67">
        <f t="shared" si="2"/>
        <v>1162166389</v>
      </c>
      <c r="D104" s="67">
        <f>SUM(D89+D90)</f>
        <v>1054570552</v>
      </c>
      <c r="E104" s="67">
        <f>SUM(E89+E90)</f>
        <v>107595837</v>
      </c>
      <c r="F104" s="68">
        <f>SUM(F89+F90)</f>
        <v>47732641</v>
      </c>
      <c r="G104" s="69"/>
    </row>
    <row r="105" spans="1:7" ht="21.75" customHeight="1" x14ac:dyDescent="0.2">
      <c r="A105" s="62"/>
      <c r="B105" s="49"/>
      <c r="C105" s="70"/>
      <c r="D105" s="70"/>
      <c r="E105" s="62"/>
      <c r="F105" s="70"/>
      <c r="G105" s="70"/>
    </row>
    <row r="106" spans="1:7" ht="13.15" hidden="1" customHeight="1" x14ac:dyDescent="0.2">
      <c r="A106" s="62"/>
      <c r="B106" s="62"/>
      <c r="C106" s="62"/>
      <c r="D106" s="62"/>
      <c r="E106" s="62"/>
      <c r="F106" s="62"/>
      <c r="G106" s="62"/>
    </row>
    <row r="107" spans="1:7" ht="13.15" hidden="1" customHeight="1" x14ac:dyDescent="0.2">
      <c r="A107" s="62"/>
      <c r="B107" s="63"/>
      <c r="C107" s="62"/>
      <c r="D107" s="62"/>
      <c r="E107" s="62"/>
      <c r="F107" s="62"/>
      <c r="G107" s="62"/>
    </row>
    <row r="108" spans="1:7" ht="13.15" hidden="1" customHeight="1" x14ac:dyDescent="0.2">
      <c r="A108" s="62"/>
      <c r="B108" s="62"/>
      <c r="C108" s="62"/>
      <c r="D108" s="62"/>
      <c r="E108" s="62"/>
      <c r="F108" s="62"/>
      <c r="G108" s="62"/>
    </row>
    <row r="109" spans="1:7" ht="13.15" hidden="1" customHeight="1" x14ac:dyDescent="0.2">
      <c r="A109" s="62"/>
      <c r="B109" s="63"/>
      <c r="C109" s="62"/>
      <c r="D109" s="62"/>
      <c r="E109" s="62"/>
      <c r="F109" s="62"/>
      <c r="G109" s="62"/>
    </row>
    <row r="110" spans="1:7" ht="30" customHeight="1" x14ac:dyDescent="0.25">
      <c r="A110" s="62"/>
      <c r="B110" s="95" t="s">
        <v>73</v>
      </c>
      <c r="C110" s="95"/>
      <c r="D110" s="65"/>
      <c r="E110" s="65" t="s">
        <v>89</v>
      </c>
      <c r="F110" s="62"/>
      <c r="G110" s="62"/>
    </row>
    <row r="111" spans="1:7" ht="15" x14ac:dyDescent="0.25">
      <c r="A111" s="62"/>
      <c r="B111" s="65"/>
      <c r="C111" s="65"/>
      <c r="D111" s="65"/>
      <c r="E111" s="65"/>
      <c r="F111" s="62"/>
      <c r="G111" s="62"/>
    </row>
    <row r="112" spans="1:7" ht="15" x14ac:dyDescent="0.25">
      <c r="A112" s="62"/>
      <c r="B112" s="64" t="s">
        <v>95</v>
      </c>
      <c r="C112" s="65"/>
      <c r="D112" s="65"/>
      <c r="E112" s="65" t="s">
        <v>96</v>
      </c>
      <c r="F112" s="62"/>
      <c r="G112" s="71"/>
    </row>
    <row r="113" spans="1:7" x14ac:dyDescent="0.2">
      <c r="A113" s="62"/>
      <c r="B113" s="62"/>
      <c r="C113" s="62"/>
      <c r="D113" s="62"/>
      <c r="E113" s="62"/>
      <c r="F113" s="62"/>
      <c r="G113" s="62"/>
    </row>
    <row r="114" spans="1:7" x14ac:dyDescent="0.2">
      <c r="A114" s="62"/>
      <c r="B114" s="62"/>
      <c r="C114" s="62"/>
      <c r="D114" s="62"/>
      <c r="E114" s="62"/>
      <c r="F114" s="62"/>
      <c r="G114" s="62"/>
    </row>
    <row r="115" spans="1:7" x14ac:dyDescent="0.2">
      <c r="D115" s="44"/>
      <c r="E115" s="44"/>
    </row>
    <row r="116" spans="1:7" x14ac:dyDescent="0.2">
      <c r="D116" s="44"/>
      <c r="E116" s="44"/>
    </row>
    <row r="117" spans="1:7" x14ac:dyDescent="0.2">
      <c r="B117" s="42"/>
      <c r="D117" s="44"/>
      <c r="E117" s="44"/>
    </row>
    <row r="118" spans="1:7" ht="10.5" customHeight="1" x14ac:dyDescent="0.2">
      <c r="C118" s="24"/>
      <c r="D118" s="44"/>
      <c r="E118" s="44"/>
    </row>
    <row r="119" spans="1:7" x14ac:dyDescent="0.2">
      <c r="D119" s="44"/>
      <c r="E119" s="44"/>
    </row>
  </sheetData>
  <mergeCells count="8">
    <mergeCell ref="A7:F7"/>
    <mergeCell ref="D13:D14"/>
    <mergeCell ref="E13:F13"/>
    <mergeCell ref="B110:C110"/>
    <mergeCell ref="A9:B9"/>
    <mergeCell ref="A13:A14"/>
    <mergeCell ref="B13:B14"/>
    <mergeCell ref="C13:C14"/>
  </mergeCells>
  <phoneticPr fontId="0" type="noConversion"/>
  <printOptions horizontalCentered="1"/>
  <pageMargins left="0.82677165354330717" right="0.39370078740157483" top="0.78740157480314965" bottom="0.15748031496062992" header="0.39370078740157483" footer="0.31496062992125984"/>
  <pageSetup paperSize="9" scale="66" fitToHeight="2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2021-04-27T05:21:21Z</cp:lastPrinted>
  <dcterms:created xsi:type="dcterms:W3CDTF">2006-07-28T05:17:04Z</dcterms:created>
  <dcterms:modified xsi:type="dcterms:W3CDTF">2021-09-07T10:25:55Z</dcterms:modified>
</cp:coreProperties>
</file>