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6 сессия\2.фінансові питання\2.1. бюджет\"/>
    </mc:Choice>
  </mc:AlternateContent>
  <bookViews>
    <workbookView xWindow="0" yWindow="0" windowWidth="20490" windowHeight="7620" firstSheet="6" activeTab="9"/>
  </bookViews>
  <sheets>
    <sheet name="проект на 2012р." sheetId="33" r:id="rId1"/>
    <sheet name="сесія 30.12." sheetId="34" r:id="rId2"/>
    <sheet name=" сесія 24.01." sheetId="35" r:id="rId3"/>
    <sheet name="сесія 29.02." sheetId="36" r:id="rId4"/>
    <sheet name="сесія 30.03" sheetId="37" r:id="rId5"/>
    <sheet name="сесія 27.04." sheetId="38" r:id="rId6"/>
    <sheet name="сесія 30.05.12" sheetId="39" r:id="rId7"/>
    <sheet name="сесія 22.06.12" sheetId="40" r:id="rId8"/>
    <sheet name="сесія 07.08.12" sheetId="41" r:id="rId9"/>
    <sheet name="проект на сесію 27.08.12" sheetId="42" r:id="rId10"/>
  </sheets>
  <definedNames>
    <definedName name="_xlnm.Print_Area" localSheetId="2">' сесія 24.01.'!$A$1:$G$100</definedName>
    <definedName name="_xlnm.Print_Area" localSheetId="0">'проект на 2012р.'!$A$1:$G$88</definedName>
    <definedName name="_xlnm.Print_Area" localSheetId="9">'проект на сесію 27.08.12'!$A$1:$G$139</definedName>
    <definedName name="_xlnm.Print_Area" localSheetId="8">'сесія 07.08.12'!$A$1:$G$139</definedName>
    <definedName name="_xlnm.Print_Area" localSheetId="7">'сесія 22.06.12'!$A$1:$G$135</definedName>
    <definedName name="_xlnm.Print_Area" localSheetId="5">'сесія 27.04.'!$A$1:$G$123</definedName>
    <definedName name="_xlnm.Print_Area" localSheetId="3">'сесія 29.02.'!$A$1:$G$115</definedName>
    <definedName name="_xlnm.Print_Area" localSheetId="4">'сесія 30.03'!$A$1:$G$123</definedName>
    <definedName name="_xlnm.Print_Area" localSheetId="6">'сесія 30.05.12'!$A$1:$G$133</definedName>
    <definedName name="_xlnm.Print_Area" localSheetId="1">'сесія 30.12.'!$A$1:$G$88</definedName>
  </definedNames>
  <calcPr calcId="162913"/>
</workbook>
</file>

<file path=xl/calcChain.xml><?xml version="1.0" encoding="utf-8"?>
<calcChain xmlns="http://schemas.openxmlformats.org/spreadsheetml/2006/main">
  <c r="G15" i="42" l="1"/>
  <c r="G23" i="42"/>
  <c r="G33" i="42"/>
  <c r="G79" i="42" s="1"/>
  <c r="G80" i="42" s="1"/>
  <c r="G130" i="42" s="1"/>
  <c r="G129" i="42" s="1"/>
  <c r="G37" i="42"/>
  <c r="G52" i="42"/>
  <c r="G58" i="42"/>
  <c r="G60" i="42"/>
  <c r="G66" i="42"/>
  <c r="G76" i="42"/>
  <c r="D83" i="42"/>
  <c r="F83" i="42"/>
  <c r="G83" i="42"/>
  <c r="G126" i="42"/>
  <c r="G127" i="42"/>
  <c r="G131" i="42"/>
  <c r="G59" i="41"/>
  <c r="G36" i="41"/>
  <c r="G15" i="41"/>
  <c r="G22" i="41"/>
  <c r="G78" i="41" s="1"/>
  <c r="G79" i="41" s="1"/>
  <c r="G130" i="41" s="1"/>
  <c r="G129" i="41" s="1"/>
  <c r="G32" i="41"/>
  <c r="G51" i="41"/>
  <c r="G57" i="41"/>
  <c r="G65" i="41"/>
  <c r="G75" i="41"/>
  <c r="D82" i="41"/>
  <c r="F82" i="41"/>
  <c r="G82" i="41"/>
  <c r="G126" i="41" s="1"/>
  <c r="G127" i="41" s="1"/>
  <c r="G131" i="41"/>
  <c r="G31" i="40"/>
  <c r="G35" i="40"/>
  <c r="G15" i="40"/>
  <c r="G21" i="40"/>
  <c r="G76" i="40" s="1"/>
  <c r="G49" i="40"/>
  <c r="G55" i="40"/>
  <c r="G57" i="40"/>
  <c r="G63" i="40"/>
  <c r="G73" i="40"/>
  <c r="D80" i="40"/>
  <c r="F80" i="40"/>
  <c r="G80" i="40"/>
  <c r="G122" i="40" s="1"/>
  <c r="G123" i="40" s="1"/>
  <c r="G126" i="40" s="1"/>
  <c r="G125" i="40" s="1"/>
  <c r="G127" i="40"/>
  <c r="G62" i="39"/>
  <c r="G15" i="39"/>
  <c r="G75" i="39" s="1"/>
  <c r="G76" i="39" s="1"/>
  <c r="G21" i="39"/>
  <c r="G33" i="39"/>
  <c r="G48" i="39"/>
  <c r="G54" i="39"/>
  <c r="G56" i="39"/>
  <c r="G72" i="39"/>
  <c r="D78" i="39"/>
  <c r="F78" i="39"/>
  <c r="G78" i="39"/>
  <c r="G120" i="39" s="1"/>
  <c r="G121" i="39" s="1"/>
  <c r="G125" i="39"/>
  <c r="G48" i="38"/>
  <c r="G15" i="38"/>
  <c r="G74" i="38" s="1"/>
  <c r="G75" i="38" s="1"/>
  <c r="G114" i="38" s="1"/>
  <c r="G113" i="38" s="1"/>
  <c r="G33" i="38"/>
  <c r="G21" i="38"/>
  <c r="G55" i="38"/>
  <c r="G57" i="38"/>
  <c r="G63" i="38"/>
  <c r="G71" i="38"/>
  <c r="D77" i="38"/>
  <c r="F77" i="38"/>
  <c r="G77" i="38"/>
  <c r="G110" i="38"/>
  <c r="G111" i="38"/>
  <c r="G115" i="38"/>
  <c r="G63" i="37"/>
  <c r="G15" i="37"/>
  <c r="G74" i="37" s="1"/>
  <c r="G75" i="37" s="1"/>
  <c r="G114" i="37" s="1"/>
  <c r="G113" i="37" s="1"/>
  <c r="G21" i="37"/>
  <c r="G33" i="37"/>
  <c r="G48" i="37"/>
  <c r="G55" i="37"/>
  <c r="G57" i="37"/>
  <c r="G71" i="37"/>
  <c r="D77" i="37"/>
  <c r="F77" i="37"/>
  <c r="G77" i="37"/>
  <c r="G110" i="37"/>
  <c r="G111" i="37"/>
  <c r="G115" i="37"/>
  <c r="F75" i="36"/>
  <c r="G75" i="36"/>
  <c r="G48" i="36"/>
  <c r="G33" i="36"/>
  <c r="G102" i="36"/>
  <c r="G103" i="36"/>
  <c r="G15" i="36"/>
  <c r="G72" i="36" s="1"/>
  <c r="G73" i="36" s="1"/>
  <c r="G106" i="36" s="1"/>
  <c r="G105" i="36" s="1"/>
  <c r="G21" i="36"/>
  <c r="G54" i="36"/>
  <c r="G60" i="36"/>
  <c r="G69" i="36"/>
  <c r="D75" i="36"/>
  <c r="G107" i="36"/>
  <c r="G65" i="35"/>
  <c r="F68" i="35"/>
  <c r="D68" i="35"/>
  <c r="G68" i="35"/>
  <c r="G15" i="35"/>
  <c r="G20" i="35"/>
  <c r="G32" i="35"/>
  <c r="G46" i="35"/>
  <c r="G51" i="35"/>
  <c r="G56" i="35"/>
  <c r="G63" i="35"/>
  <c r="G87" i="35"/>
  <c r="G91" i="35"/>
  <c r="G92" i="35"/>
  <c r="G90" i="35"/>
  <c r="G62" i="34"/>
  <c r="G48" i="34"/>
  <c r="G60" i="34"/>
  <c r="G15" i="34"/>
  <c r="G19" i="34"/>
  <c r="G29" i="34"/>
  <c r="G43" i="34"/>
  <c r="G53" i="34"/>
  <c r="D65" i="34"/>
  <c r="F65" i="34"/>
  <c r="G65" i="34"/>
  <c r="G75" i="34"/>
  <c r="G79" i="34"/>
  <c r="G78" i="34" s="1"/>
  <c r="G80" i="34"/>
  <c r="F65" i="33"/>
  <c r="D65" i="33"/>
  <c r="G80" i="33"/>
  <c r="G79" i="33"/>
  <c r="G78" i="33" s="1"/>
  <c r="G75" i="33"/>
  <c r="G62" i="33"/>
  <c r="G65" i="33"/>
  <c r="G15" i="33"/>
  <c r="G19" i="33"/>
  <c r="G21" i="33"/>
  <c r="G29" i="33"/>
  <c r="G43" i="33"/>
  <c r="G50" i="33"/>
  <c r="G55" i="33"/>
  <c r="G124" i="39" l="1"/>
  <c r="G123" i="39" s="1"/>
</calcChain>
</file>

<file path=xl/comments1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<sst xmlns="http://schemas.openxmlformats.org/spreadsheetml/2006/main" count="2527" uniqueCount="205">
  <si>
    <t>Назва головного розпорядника коштів</t>
  </si>
  <si>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</si>
  <si>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</si>
  <si>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</si>
  <si>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</si>
  <si>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</si>
  <si>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>Котельня опалення об"єктів соціальної сфери по вул.Гвардійській м. Мелітополь - реконструкція</t>
  </si>
  <si>
    <t xml:space="preserve">       (грн.)</t>
  </si>
  <si>
    <t xml:space="preserve">Додаток  7                                                                   до рішення   ___сесії Мелітопольскої міської ради Запорізької області ______ скликання   від __________________ №_______                                                </t>
  </si>
  <si>
    <t>Капітальні вкладення</t>
  </si>
  <si>
    <t>Найменування коду тимчасової класифікації видатків на кредитування місцевих бюджетів</t>
  </si>
  <si>
    <t>Код тимчасової класифікації видатків та кредитування місцевих бюджетів</t>
  </si>
  <si>
    <t>Разом видатків на поточний рік</t>
  </si>
  <si>
    <t>Код типової відомчої класифікації видатків місцевих буджетів</t>
  </si>
  <si>
    <t>Капітальні видатки</t>
  </si>
  <si>
    <t xml:space="preserve">Відділ культури ММР </t>
  </si>
  <si>
    <t>Відділ охорони здоров"я ММР</t>
  </si>
  <si>
    <t>080000</t>
  </si>
  <si>
    <t>070000</t>
  </si>
  <si>
    <t>110000</t>
  </si>
  <si>
    <t>080</t>
  </si>
  <si>
    <t>030</t>
  </si>
  <si>
    <t>110</t>
  </si>
  <si>
    <t>020</t>
  </si>
  <si>
    <t xml:space="preserve">Управління освіти ММР </t>
  </si>
  <si>
    <t xml:space="preserve">Відділ капітального будівництва ММР </t>
  </si>
  <si>
    <t>060</t>
  </si>
  <si>
    <t>А.О.Полячонок</t>
  </si>
  <si>
    <t>Секретар Мелітопольської міської ради Запорізької області</t>
  </si>
  <si>
    <t xml:space="preserve">Навчально-виховний комплекс №9, ІІ корпус (дошкільний заклад) вул. Дзержинського, 412-а м. Мелітополь - реконструкція інженерних мереж, обладнання харчоблоку </t>
  </si>
  <si>
    <t>090203</t>
  </si>
  <si>
    <t>050</t>
  </si>
  <si>
    <t>Капітальний ремонт житлового фонду</t>
  </si>
  <si>
    <t>100203</t>
  </si>
  <si>
    <t>Благоустрій міста</t>
  </si>
  <si>
    <t>Капітальний ремонт об"єктів благоустрію міста</t>
  </si>
  <si>
    <t>Дошкільний навчальний заклад №78 вул. Привокзальна, 1 - реконструкція харчоблоку</t>
  </si>
  <si>
    <t xml:space="preserve">Начальник фінансового управління  </t>
  </si>
  <si>
    <t>Мелітопольської міської ради Запорізької області</t>
  </si>
  <si>
    <t>180409</t>
  </si>
  <si>
    <t>Внески органів місцевого самоврядування</t>
  </si>
  <si>
    <t>Виконавчий комітет ММР ЗО</t>
  </si>
  <si>
    <t>010116</t>
  </si>
  <si>
    <t>Придбання основних засобів</t>
  </si>
  <si>
    <t>006</t>
  </si>
  <si>
    <t>Управління освіти ММР ЗО</t>
  </si>
  <si>
    <t>Органи місцевого самоврядування</t>
  </si>
  <si>
    <t>Капітальний ремонт</t>
  </si>
  <si>
    <t>Інші пільги ветеранам війни</t>
  </si>
  <si>
    <t>Відділ охорони здоров"я ММР ЗО</t>
  </si>
  <si>
    <t>070201</t>
  </si>
  <si>
    <t>080101</t>
  </si>
  <si>
    <t>080102</t>
  </si>
  <si>
    <t>080209</t>
  </si>
  <si>
    <t>Освіта</t>
  </si>
  <si>
    <t>Загальноосвітні школи</t>
  </si>
  <si>
    <t>Охорона здоров"я</t>
  </si>
  <si>
    <t>Лікарні</t>
  </si>
  <si>
    <t>Теріторіальні медичні об"єднання</t>
  </si>
  <si>
    <t>Станції швидкої та невідкладної медичної допомоги</t>
  </si>
  <si>
    <t>Фінансове управління ММР ЗО</t>
  </si>
  <si>
    <t>220</t>
  </si>
  <si>
    <t>080300</t>
  </si>
  <si>
    <t>Поліклініки і амбулаторії</t>
  </si>
  <si>
    <t>Всього капітальних видатків, в тому числі:</t>
  </si>
  <si>
    <t>УПСЗН ММР ЗО</t>
  </si>
  <si>
    <t xml:space="preserve">                          РАЗОМ, в тому числі:</t>
  </si>
  <si>
    <t>Н.В.Доломан</t>
  </si>
  <si>
    <t>УССМС ММР ЗО</t>
  </si>
  <si>
    <t>Поповнення статутного фонду КП"Водоканал" ММР ЗО</t>
  </si>
  <si>
    <t>070101</t>
  </si>
  <si>
    <t>Дошкільні навчальні заклади</t>
  </si>
  <si>
    <t>Відділ культури ММР ЗО</t>
  </si>
  <si>
    <t>110204</t>
  </si>
  <si>
    <t xml:space="preserve">Котельня 75 кварталу м. Мелітополь - реконструкція  </t>
  </si>
  <si>
    <t>080203</t>
  </si>
  <si>
    <t>Пологові будинки</t>
  </si>
  <si>
    <t>Перелік об"єктів,  видатки  на  які  у 2012 році будуть  проводитися   за рахунок</t>
  </si>
  <si>
    <t xml:space="preserve">Управління комунального господарства ММР </t>
  </si>
  <si>
    <t>Житлове господарство</t>
  </si>
  <si>
    <t>100102</t>
  </si>
  <si>
    <t>191</t>
  </si>
  <si>
    <t>Поповнення статутного фонду КП "Чистота" ММР ЗО</t>
  </si>
  <si>
    <t>110202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</si>
  <si>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</si>
  <si>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</si>
  <si>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</si>
  <si>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</si>
  <si>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Реконструкція будівлі поліклініки №1 по вул.Крупської, 7</t>
  </si>
  <si>
    <t>Реконструкція будівлі по просп.Б.Хмельницького,46/3 під клініко-біохімічну лабораторію</t>
  </si>
  <si>
    <t>Реконструкція громадських установ з встановленням пандусів</t>
  </si>
  <si>
    <t xml:space="preserve">Реконструкція стадіону "Спартак" </t>
  </si>
  <si>
    <t>Реконструкція теплового господарства</t>
  </si>
  <si>
    <t>070401</t>
  </si>
  <si>
    <t>Позашкільні заклади</t>
  </si>
  <si>
    <t>070806</t>
  </si>
  <si>
    <t>Інші заклади освіти</t>
  </si>
  <si>
    <t>080500</t>
  </si>
  <si>
    <t>Загальні і спеціальні стоматологічні поліклініки</t>
  </si>
  <si>
    <t>Придбання основних заходів</t>
  </si>
  <si>
    <t>091204</t>
  </si>
  <si>
    <t>Територіальні центри соціального обслуговування</t>
  </si>
  <si>
    <t>130107</t>
  </si>
  <si>
    <t>Утримання та навчально-тренувальна робота дитячо-юнацьких спортивних шкіл</t>
  </si>
  <si>
    <t>Капітальний ремонт (субвенція з Державного бюджету України)</t>
  </si>
  <si>
    <t>за рахунок коштів бюджету розвитку</t>
  </si>
  <si>
    <t xml:space="preserve">            за рахунок субвенції з Державного бюджету</t>
  </si>
  <si>
    <t xml:space="preserve">                           Всього по капітальним вкладенням в тому числі:</t>
  </si>
  <si>
    <t xml:space="preserve">Капітальний ремонт </t>
  </si>
  <si>
    <t>03</t>
  </si>
  <si>
    <t>75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</si>
  <si>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</si>
  <si>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</si>
  <si>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</si>
  <si>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</si>
  <si>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</si>
  <si>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</si>
  <si>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</si>
  <si>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</si>
  <si>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Загальні і спеціалізовані стоматологічні поліклініки</t>
  </si>
  <si>
    <t>47</t>
  </si>
  <si>
    <t>Реконструкція нежитлових приміщень під житло по вул. Бронзоса, 28 м. Мелітополь (ПВР)</t>
  </si>
  <si>
    <t>Реконструкція освітлення вулиці Чкалова № 2-166</t>
  </si>
  <si>
    <t>Реконструкція центру реабілітації дітей-інвалідів ММР ЗО</t>
  </si>
  <si>
    <t>Відділ капітального будівництва ММР ЗО</t>
  </si>
  <si>
    <t xml:space="preserve">Відділ капітального будівництва ММР ЗО </t>
  </si>
  <si>
    <t>Міська поліклініка по вул. Індустріальная, 89 м. Мелітополь - будівництво газової котельні</t>
  </si>
  <si>
    <t>Приміщення УПСЗ та ЖС ММР м. Мелітополь просп. Б Хмельницького, 68а - реконструкція</t>
  </si>
  <si>
    <t>Реконструкція будівлі виконавчого комітету вул. К.Маркса 3,5</t>
  </si>
  <si>
    <t>Реконструкція системи теплопостачання будівль по просп. Б.Хмельницького, 46 з провадженням теплового насосу</t>
  </si>
  <si>
    <t>Реконструкція системи теплопостачання лікувального закладу поліклініки  по вул.Крупської,7 з впровадженням теплового насосу</t>
  </si>
  <si>
    <t>Реконструкція відокремленої будівлі бактерологічної лабораторії одноповерхове КУ ТМО "Багатопрофільная лікарня інтенсивних методів лікування та ШМД" ММР ЗО по просп. Б. Хмельницького, 46 (санація)</t>
  </si>
  <si>
    <t>070802</t>
  </si>
  <si>
    <t>070804</t>
  </si>
  <si>
    <t>Інші заходи у сфері освіти</t>
  </si>
  <si>
    <t>Централізовані бухгалтеріі відділів освіти</t>
  </si>
  <si>
    <t>Управління комунального господарства ММР ЗО</t>
  </si>
  <si>
    <t>Котельня по вул. Гвардійській, 38 м. Мелітополь - реконструкція</t>
  </si>
  <si>
    <t>Котельня по вул. Героїв Сталінграда, 2 м. Мелітополь - реконструкція</t>
  </si>
  <si>
    <t>Будівництво блочно-модульної котельні по вул. Лютневій, 194 м. Мелітополь</t>
  </si>
  <si>
    <t>Котельня по вул. Менжинського, 50/1 м. Мелітополь - реконструкція</t>
  </si>
  <si>
    <t>ДНЗ №49 по вул. Бєлякова, 105-а м. Мелітополь - будівництво блочно-модульної котельні</t>
  </si>
  <si>
    <t>Реконструкція громадських установ з встановленням пандусів (Дитяча поліклініка №3 по вул. Дзержинського, 394)</t>
  </si>
  <si>
    <t>110201</t>
  </si>
  <si>
    <t>Бібліотеки</t>
  </si>
  <si>
    <t>45</t>
  </si>
  <si>
    <t>Управління комунальної власності ММР ЗО</t>
  </si>
  <si>
    <t>Реконструкція будівлі ДНЗ №34 по вул. Бєляєва, 16 м. Мелітополь (ПВР)</t>
  </si>
  <si>
    <t>Реконструкція мереж водо-та енергопостачання в парку культури та відпочинку ім. Горького м. Мелітополь</t>
  </si>
  <si>
    <t>080704</t>
  </si>
  <si>
    <t>Центри здоров"я і заходи у сфері санітарної освіти</t>
  </si>
  <si>
    <t>Реконструкція центрального теплового пункту №2  по вул. Гвардійській із встановленням блочно-модульної котельні</t>
  </si>
  <si>
    <t>КЗ "ДЮСШ №3" ММР ЗО по вул. Ломоносова, 199 м. Мелітополь - будівництво блочно-модульної котельні</t>
  </si>
  <si>
    <t>Реконструкція системи теплопостачання будівль по просп. Б.Хмельницького, 46 з впровадженням теплового насосу</t>
  </si>
  <si>
    <t>Поповнення статутного фонду КП ПВАПБ  ММР ЗО</t>
  </si>
  <si>
    <t>091206</t>
  </si>
  <si>
    <t>Центри соціальної реабілітації дітей-інвалідів</t>
  </si>
  <si>
    <t>Реконструкція системи протипожежного захисту житлового будинку по вул. Свердлова, 39 м. Мелітополь</t>
  </si>
  <si>
    <t>Реконструкція системи протипожежного захисту житлового будинку по вул. Свердлова, 37 м. Мелітополь</t>
  </si>
  <si>
    <t>Реконструкція системи протипожежного захисту житлового будинку по вул. Дружби, 226 м. Мелітополь</t>
  </si>
  <si>
    <t>20</t>
  </si>
  <si>
    <t>Служба у справах дітей ММР ЗО</t>
  </si>
  <si>
    <t>ДНЗ №9 по бульв. 30-річчя Перемоги, 16 - а м. Мелітополь - реконструкція</t>
  </si>
  <si>
    <t>Реконструкція входу поліклініки №1 по вул. Крупської, 7 м. Мелітополь з улаштуванням тамбуру</t>
  </si>
  <si>
    <t>ДНЗ №47 по вул. Дзержинського, 141 м. Мелітополь - реконструкція</t>
  </si>
  <si>
    <t>Реконструкція громадських установ з встановленням пандусів (міська поліклініка №3 по вул. Індустріальній, 89)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</si>
  <si>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</si>
  <si>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</si>
  <si>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</si>
  <si>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</si>
  <si>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</si>
  <si>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</si>
  <si>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Управління комунальної власності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</si>
  <si>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</si>
  <si>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</si>
  <si>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</si>
  <si>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Управління у справах сім"ї, молоді та спорту Мелітопольської міської ради Запорізької області</t>
  </si>
  <si>
    <t>Управління праці та соціального захисту населення Мелітопольської міської ради Запорізької області</t>
  </si>
  <si>
    <t>Реконструкція системи теплопостачання з улаштуванням вузла обліку теплової енергії ДНЗ №30 вул.Горького,32 м. Мелітополь</t>
  </si>
  <si>
    <t>Реконструкція системи теплопостачання з улаштуванням вузла обліку теплової енергії ДНЗ №38 бульв.30-річчя Перемоги, 20-а м. Мелітополь</t>
  </si>
  <si>
    <t>Реконструкція системи теплопостачання з улаштуванням вузла обліку теплової енергії ДНЗ №43 вул. Краснофлотська,45 м. Мелітополь</t>
  </si>
  <si>
    <t>Реконструкція системи теплопостачання з улаштуванням вузла обліку теплової енергії ДНЗ №44 вул. Брів-ла-Гайард,17 м. Мелітополь</t>
  </si>
  <si>
    <t>Житловий будинок по вул.Свердлова,43 м.Мелітополь - реконструкція систем автоматичної пожежної сигналізації та димовидалення</t>
  </si>
  <si>
    <t>Житловий будинок по вул.Свердлова,39 м.Мелітополь - реконструкція систем автоматичної пожежної сигналізації та димовидалення</t>
  </si>
  <si>
    <t>Житловий будинок по вул.Дружби, 226 м.Мелітополь - реконструкція систем автоматичної пожежної сигналізації та димовидалення</t>
  </si>
  <si>
    <t>Реконструкція системи теплопостачання з улаштуванням вузла обліку теплової енергії ДНЗ №29 вул. Краснофлотська, 111 м. Мелітополь</t>
  </si>
  <si>
    <t>Водопровідно-каналізаційне господарство</t>
  </si>
  <si>
    <t>100202</t>
  </si>
  <si>
    <t>Реконструкція системи теплопостачання з улаштуванням вузла обліку теплової енергії ЗОШ №25 вул.Леніна,93 м. Мелітополь</t>
  </si>
  <si>
    <t>Реконструкція системи теплопостачання з улаштуванням вузла обліку теплової енергії ДНЗ №24 вул. Робоча,59 м. Мелітополь</t>
  </si>
  <si>
    <t>Реконструкція системи теплопостачання з улаштуванням вузла обліку теплової енергії ДНЗ №40 вул. Гризодубової,53 м. Мелітополь</t>
  </si>
  <si>
    <t>Реконструкція системи теплопостачання з улаштуванням вузла обліку теплової енергії ДНЗ №78 вул. Привокзальна,1 м. Мелітополь</t>
  </si>
  <si>
    <t>Реконструкція системи теплопостачання з улаштуванням вузла обліку теплової енергії ДНЗ №99 вул. Гризодубової,37-а м. Мелітополь</t>
  </si>
  <si>
    <t>091101</t>
  </si>
  <si>
    <t>Утримання центрів соціальних служб для сім"ї, дітей та молоді</t>
  </si>
  <si>
    <t xml:space="preserve">                   за рахунок коштів переданих з загального фонду</t>
  </si>
  <si>
    <t>100101</t>
  </si>
  <si>
    <t>Житлове-експлуатаційне господарство</t>
  </si>
  <si>
    <t xml:space="preserve">Реконструкція будівлі централізованої лабораторії по просп.Б.Хмельницького,46/3 </t>
  </si>
  <si>
    <t>Реконструкція квартир громадян-інвалідів з встановленням пандусів в житловому будинку по вул.Крупської,14 кв.4</t>
  </si>
  <si>
    <t>Будівництво блочно-модульної котельні по вул. Лютневій, 237/3 м. Мелітополь</t>
  </si>
  <si>
    <t>Капітальні трансферти підприємствам</t>
  </si>
  <si>
    <t xml:space="preserve">Реконструкція будівлі по бульв. 30-річчя Перемоги, 2-а під педіатричне поліклінічне відділення №4 КУ "ММДЛ" ММР ЗО </t>
  </si>
  <si>
    <t xml:space="preserve">Поповнення статутного фонду КП "Чистота - 2"  </t>
  </si>
  <si>
    <t xml:space="preserve">Додаток  7                                                                   до рішення   26 сесії Мелітопольскої міської ради Запорізької області  VIскликання   від 31.08.2012 № 2/1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</si>
</sst>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00"/>
  </numFmts>
  <fonts count="17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176" fontId="6" fillId="0" borderId="1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176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177" fontId="7" fillId="0" borderId="2" xfId="0" applyNumberFormat="1" applyFont="1" applyBorder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177" fontId="6" fillId="0" borderId="3" xfId="0" applyNumberFormat="1" applyFont="1" applyFill="1" applyBorder="1" applyAlignment="1">
      <alignment horizontal="left" vertical="top" wrapText="1"/>
    </xf>
    <xf numFmtId="177" fontId="7" fillId="0" borderId="3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2" fontId="14" fillId="0" borderId="2" xfId="0" applyNumberFormat="1" applyFont="1" applyBorder="1" applyAlignment="1">
      <alignment wrapText="1"/>
    </xf>
    <xf numFmtId="0" fontId="10" fillId="0" borderId="0" xfId="0" applyFont="1" applyAlignment="1"/>
    <xf numFmtId="176" fontId="10" fillId="0" borderId="2" xfId="0" applyNumberFormat="1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left" wrapText="1"/>
    </xf>
    <xf numFmtId="2" fontId="14" fillId="0" borderId="4" xfId="0" applyNumberFormat="1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left" wrapText="1"/>
    </xf>
    <xf numFmtId="2" fontId="13" fillId="0" borderId="2" xfId="0" applyNumberFormat="1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left" wrapText="1"/>
    </xf>
    <xf numFmtId="176" fontId="8" fillId="0" borderId="2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center" vertical="center" wrapText="1"/>
    </xf>
    <xf numFmtId="0" fontId="0" fillId="0" borderId="6" xfId="0" applyBorder="1"/>
    <xf numFmtId="0" fontId="10" fillId="0" borderId="0" xfId="0" applyFont="1" applyAlignment="1">
      <alignment horizontal="left"/>
    </xf>
    <xf numFmtId="2" fontId="13" fillId="0" borderId="4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wrapText="1"/>
    </xf>
    <xf numFmtId="176" fontId="10" fillId="0" borderId="1" xfId="0" applyNumberFormat="1" applyFont="1" applyBorder="1" applyAlignment="1">
      <alignment horizontal="right" wrapText="1"/>
    </xf>
    <xf numFmtId="0" fontId="10" fillId="0" borderId="4" xfId="0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76" fontId="8" fillId="0" borderId="4" xfId="0" applyNumberFormat="1" applyFont="1" applyBorder="1" applyAlignment="1">
      <alignment horizontal="right" wrapText="1"/>
    </xf>
    <xf numFmtId="176" fontId="10" fillId="0" borderId="5" xfId="0" applyNumberFormat="1" applyFont="1" applyBorder="1" applyAlignment="1">
      <alignment horizontal="right" wrapText="1"/>
    </xf>
    <xf numFmtId="176" fontId="6" fillId="0" borderId="4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right" wrapText="1"/>
    </xf>
    <xf numFmtId="176" fontId="8" fillId="0" borderId="4" xfId="0" applyNumberFormat="1" applyFont="1" applyBorder="1" applyAlignment="1">
      <alignment wrapText="1"/>
    </xf>
    <xf numFmtId="2" fontId="13" fillId="0" borderId="4" xfId="0" applyNumberFormat="1" applyFont="1" applyBorder="1" applyAlignment="1">
      <alignment wrapText="1"/>
    </xf>
    <xf numFmtId="176" fontId="10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176" fontId="10" fillId="0" borderId="4" xfId="0" applyNumberFormat="1" applyFont="1" applyBorder="1" applyAlignment="1">
      <alignment horizontal="right" wrapText="1"/>
    </xf>
    <xf numFmtId="176" fontId="10" fillId="0" borderId="4" xfId="0" applyNumberFormat="1" applyFont="1" applyBorder="1" applyAlignment="1">
      <alignment wrapText="1"/>
    </xf>
    <xf numFmtId="177" fontId="6" fillId="0" borderId="3" xfId="0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2" fontId="13" fillId="0" borderId="5" xfId="0" applyNumberFormat="1" applyFont="1" applyBorder="1" applyAlignment="1">
      <alignment horizontal="left" wrapText="1"/>
    </xf>
    <xf numFmtId="2" fontId="10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76" fontId="4" fillId="0" borderId="1" xfId="0" applyNumberFormat="1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right" wrapText="1"/>
    </xf>
    <xf numFmtId="176" fontId="9" fillId="0" borderId="2" xfId="0" applyNumberFormat="1" applyFont="1" applyBorder="1" applyAlignment="1">
      <alignment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176" fontId="4" fillId="0" borderId="2" xfId="0" applyNumberFormat="1" applyFont="1" applyBorder="1" applyAlignment="1">
      <alignment horizontal="center" wrapText="1"/>
    </xf>
    <xf numFmtId="176" fontId="4" fillId="0" borderId="2" xfId="0" applyNumberFormat="1" applyFont="1" applyBorder="1" applyAlignment="1">
      <alignment horizontal="right" wrapText="1"/>
    </xf>
    <xf numFmtId="177" fontId="6" fillId="0" borderId="2" xfId="0" applyNumberFormat="1" applyFont="1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wrapText="1"/>
    </xf>
    <xf numFmtId="176" fontId="14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6" fontId="8" fillId="0" borderId="5" xfId="0" applyNumberFormat="1" applyFont="1" applyBorder="1" applyAlignment="1">
      <alignment wrapText="1"/>
    </xf>
    <xf numFmtId="0" fontId="0" fillId="0" borderId="2" xfId="0" applyBorder="1"/>
    <xf numFmtId="0" fontId="10" fillId="0" borderId="2" xfId="0" applyFont="1" applyBorder="1"/>
    <xf numFmtId="176" fontId="10" fillId="0" borderId="2" xfId="0" applyNumberFormat="1" applyFont="1" applyBorder="1"/>
    <xf numFmtId="0" fontId="10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76" fontId="8" fillId="0" borderId="4" xfId="0" applyNumberFormat="1" applyFont="1" applyBorder="1" applyAlignment="1">
      <alignment horizontal="right" wrapText="1"/>
    </xf>
    <xf numFmtId="176" fontId="8" fillId="0" borderId="1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76" fontId="8" fillId="0" borderId="2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48"/>
  <sheetViews>
    <sheetView topLeftCell="A58" zoomScale="75" zoomScaleNormal="75" workbookViewId="0">
      <selection activeCell="B18" sqref="B18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18" t="s">
        <v>13</v>
      </c>
      <c r="B5" s="118" t="s">
        <v>0</v>
      </c>
      <c r="C5" s="9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19"/>
      <c r="B6" s="120"/>
      <c r="C6" s="105"/>
      <c r="D6" s="117"/>
      <c r="E6" s="117"/>
      <c r="F6" s="117"/>
      <c r="G6" s="117"/>
    </row>
    <row r="7" spans="1:8" ht="52.5" x14ac:dyDescent="0.2">
      <c r="A7" s="40" t="s">
        <v>11</v>
      </c>
      <c r="B7" s="40" t="s">
        <v>10</v>
      </c>
      <c r="C7" s="98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7</v>
      </c>
    </row>
    <row r="9" spans="1:8" ht="4.5" hidden="1" customHeight="1" x14ac:dyDescent="0.2">
      <c r="A9" s="17" t="s">
        <v>23</v>
      </c>
      <c r="B9" s="110" t="s">
        <v>24</v>
      </c>
      <c r="C9" s="112" t="s">
        <v>14</v>
      </c>
      <c r="D9" s="97"/>
      <c r="E9" s="97"/>
      <c r="F9" s="97"/>
      <c r="G9" s="121">
        <v>0</v>
      </c>
    </row>
    <row r="10" spans="1:8" ht="1.5" hidden="1" customHeight="1" x14ac:dyDescent="0.2">
      <c r="A10" s="16" t="s">
        <v>18</v>
      </c>
      <c r="B10" s="111"/>
      <c r="C10" s="113"/>
      <c r="D10" s="98"/>
      <c r="E10" s="98"/>
      <c r="F10" s="98"/>
      <c r="G10" s="122"/>
    </row>
    <row r="11" spans="1:8" ht="1.5" hidden="1" customHeight="1" x14ac:dyDescent="0.2">
      <c r="A11" s="17" t="s">
        <v>21</v>
      </c>
      <c r="B11" s="110" t="s">
        <v>16</v>
      </c>
      <c r="C11" s="112" t="s">
        <v>14</v>
      </c>
      <c r="D11" s="97"/>
      <c r="E11" s="97"/>
      <c r="F11" s="97"/>
      <c r="G11" s="121">
        <v>0</v>
      </c>
    </row>
    <row r="12" spans="1:8" ht="18" hidden="1" customHeight="1" x14ac:dyDescent="0.2">
      <c r="A12" s="16" t="s">
        <v>17</v>
      </c>
      <c r="B12" s="111"/>
      <c r="C12" s="113"/>
      <c r="D12" s="98"/>
      <c r="E12" s="98"/>
      <c r="F12" s="98"/>
      <c r="G12" s="122"/>
    </row>
    <row r="13" spans="1:8" ht="14.25" hidden="1" customHeight="1" x14ac:dyDescent="0.2">
      <c r="A13" s="17" t="s">
        <v>22</v>
      </c>
      <c r="B13" s="110" t="s">
        <v>15</v>
      </c>
      <c r="C13" s="112" t="s">
        <v>14</v>
      </c>
      <c r="D13" s="97"/>
      <c r="E13" s="97"/>
      <c r="F13" s="97"/>
      <c r="G13" s="121">
        <v>0</v>
      </c>
    </row>
    <row r="14" spans="1:8" ht="17.25" hidden="1" customHeight="1" x14ac:dyDescent="0.2">
      <c r="A14" s="16" t="s">
        <v>19</v>
      </c>
      <c r="B14" s="111"/>
      <c r="C14" s="113"/>
      <c r="D14" s="98"/>
      <c r="E14" s="98"/>
      <c r="F14" s="98"/>
      <c r="G14" s="122"/>
    </row>
    <row r="15" spans="1:8" ht="28.5" customHeight="1" x14ac:dyDescent="0.25">
      <c r="A15" s="123" t="s">
        <v>44</v>
      </c>
      <c r="B15" s="43" t="s">
        <v>41</v>
      </c>
      <c r="C15" s="126"/>
      <c r="D15" s="97"/>
      <c r="E15" s="97"/>
      <c r="F15" s="97"/>
      <c r="G15" s="102">
        <f>SUM(G17:G18)</f>
        <v>2355000</v>
      </c>
    </row>
    <row r="16" spans="1:8" ht="3.75" customHeight="1" x14ac:dyDescent="0.25">
      <c r="A16" s="124"/>
      <c r="B16" s="44"/>
      <c r="C16" s="127"/>
      <c r="D16" s="98"/>
      <c r="E16" s="98"/>
      <c r="F16" s="98"/>
      <c r="G16" s="103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25000</v>
      </c>
    </row>
    <row r="18" spans="1:7" ht="31.5" customHeight="1" x14ac:dyDescent="0.25">
      <c r="A18" s="16" t="s">
        <v>80</v>
      </c>
      <c r="B18" s="22" t="s">
        <v>79</v>
      </c>
      <c r="C18" s="35" t="s">
        <v>32</v>
      </c>
      <c r="D18" s="11"/>
      <c r="E18" s="11"/>
      <c r="F18" s="11"/>
      <c r="G18" s="25">
        <v>2330000</v>
      </c>
    </row>
    <row r="19" spans="1:7" ht="31.5" x14ac:dyDescent="0.25">
      <c r="A19" s="17" t="s">
        <v>61</v>
      </c>
      <c r="B19" s="57" t="s">
        <v>60</v>
      </c>
      <c r="C19" s="48"/>
      <c r="D19" s="29"/>
      <c r="E19" s="29"/>
      <c r="F19" s="29"/>
      <c r="G19" s="56">
        <f>SUM(G20:G20)</f>
        <v>290000</v>
      </c>
    </row>
    <row r="20" spans="1:7" ht="31.5" x14ac:dyDescent="0.25">
      <c r="A20" s="16" t="s">
        <v>42</v>
      </c>
      <c r="B20" s="22" t="s">
        <v>46</v>
      </c>
      <c r="C20" s="33" t="s">
        <v>47</v>
      </c>
      <c r="D20" s="11"/>
      <c r="E20" s="11"/>
      <c r="F20" s="11"/>
      <c r="G20" s="25">
        <v>290000</v>
      </c>
    </row>
    <row r="21" spans="1:7" ht="28.5" customHeight="1" x14ac:dyDescent="0.25">
      <c r="A21" s="17" t="s">
        <v>23</v>
      </c>
      <c r="B21" s="31" t="s">
        <v>45</v>
      </c>
      <c r="C21" s="112"/>
      <c r="D21" s="97"/>
      <c r="E21" s="97"/>
      <c r="F21" s="97"/>
      <c r="G21" s="102">
        <f>SUM(G23:G28)</f>
        <v>2823000</v>
      </c>
    </row>
    <row r="22" spans="1:7" ht="15.75" x14ac:dyDescent="0.25">
      <c r="A22" s="16" t="s">
        <v>18</v>
      </c>
      <c r="B22" s="22" t="s">
        <v>54</v>
      </c>
      <c r="C22" s="113"/>
      <c r="D22" s="98"/>
      <c r="E22" s="98"/>
      <c r="F22" s="98"/>
      <c r="G22" s="103"/>
    </row>
    <row r="23" spans="1:7" ht="31.5" x14ac:dyDescent="0.25">
      <c r="A23" s="16" t="s">
        <v>70</v>
      </c>
      <c r="B23" s="22" t="s">
        <v>71</v>
      </c>
      <c r="C23" s="14" t="s">
        <v>43</v>
      </c>
      <c r="D23" s="12"/>
      <c r="E23" s="12"/>
      <c r="F23" s="12"/>
      <c r="G23" s="47">
        <v>746000</v>
      </c>
    </row>
    <row r="24" spans="1:7" ht="30" customHeight="1" x14ac:dyDescent="0.25">
      <c r="A24" s="16" t="s">
        <v>70</v>
      </c>
      <c r="B24" s="22" t="s">
        <v>71</v>
      </c>
      <c r="C24" s="50" t="s">
        <v>47</v>
      </c>
      <c r="D24" s="12"/>
      <c r="E24" s="12"/>
      <c r="F24" s="12"/>
      <c r="G24" s="47">
        <v>506000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171000</v>
      </c>
    </row>
    <row r="26" spans="1:7" ht="15.75" customHeight="1" x14ac:dyDescent="0.25">
      <c r="A26" s="16" t="s">
        <v>50</v>
      </c>
      <c r="B26" s="22" t="s">
        <v>55</v>
      </c>
      <c r="C26" s="50" t="s">
        <v>47</v>
      </c>
      <c r="D26" s="11"/>
      <c r="E26" s="11"/>
      <c r="F26" s="11"/>
      <c r="G26" s="25">
        <v>1260000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32"/>
      <c r="E27" s="32"/>
      <c r="F27" s="32"/>
      <c r="G27" s="61">
        <v>70000</v>
      </c>
    </row>
    <row r="28" spans="1:7" ht="15.75" customHeight="1" x14ac:dyDescent="0.25">
      <c r="A28" s="16" t="s">
        <v>95</v>
      </c>
      <c r="B28" s="22" t="s">
        <v>96</v>
      </c>
      <c r="C28" s="60" t="s">
        <v>47</v>
      </c>
      <c r="D28" s="32"/>
      <c r="E28" s="32"/>
      <c r="F28" s="32"/>
      <c r="G28" s="61">
        <v>70000</v>
      </c>
    </row>
    <row r="29" spans="1:7" ht="30" customHeight="1" x14ac:dyDescent="0.25">
      <c r="A29" s="17" t="s">
        <v>21</v>
      </c>
      <c r="B29" s="31" t="s">
        <v>49</v>
      </c>
      <c r="C29" s="112"/>
      <c r="D29" s="97"/>
      <c r="E29" s="97"/>
      <c r="F29" s="97"/>
      <c r="G29" s="102">
        <f>SUM(G32:G42)</f>
        <v>2027900</v>
      </c>
    </row>
    <row r="30" spans="1:7" ht="1.5" hidden="1" customHeight="1" x14ac:dyDescent="0.25">
      <c r="A30" s="37" t="s">
        <v>17</v>
      </c>
      <c r="B30" s="38" t="s">
        <v>56</v>
      </c>
      <c r="C30" s="125"/>
      <c r="D30" s="105"/>
      <c r="E30" s="105"/>
      <c r="F30" s="105"/>
      <c r="G30" s="106"/>
    </row>
    <row r="31" spans="1:7" ht="15.75" customHeight="1" x14ac:dyDescent="0.25">
      <c r="A31" s="34" t="s">
        <v>17</v>
      </c>
      <c r="B31" s="26" t="s">
        <v>56</v>
      </c>
      <c r="C31" s="113"/>
      <c r="D31" s="98"/>
      <c r="E31" s="98"/>
      <c r="F31" s="98"/>
      <c r="G31" s="103"/>
    </row>
    <row r="32" spans="1:7" ht="31.5" x14ac:dyDescent="0.25">
      <c r="A32" s="34" t="s">
        <v>42</v>
      </c>
      <c r="B32" s="22" t="s">
        <v>46</v>
      </c>
      <c r="C32" s="49" t="s">
        <v>43</v>
      </c>
      <c r="D32" s="36"/>
      <c r="E32" s="36"/>
      <c r="F32" s="36"/>
      <c r="G32" s="52">
        <v>18000</v>
      </c>
    </row>
    <row r="33" spans="1:216" ht="15.75" x14ac:dyDescent="0.25">
      <c r="A33" s="34" t="s">
        <v>51</v>
      </c>
      <c r="B33" s="26" t="s">
        <v>57</v>
      </c>
      <c r="C33" s="28" t="s">
        <v>47</v>
      </c>
      <c r="D33" s="32"/>
      <c r="E33" s="32"/>
      <c r="F33" s="32"/>
      <c r="G33" s="53">
        <v>413000</v>
      </c>
    </row>
    <row r="34" spans="1:216" ht="15.75" x14ac:dyDescent="0.25">
      <c r="A34" s="34" t="s">
        <v>51</v>
      </c>
      <c r="B34" s="26" t="s">
        <v>57</v>
      </c>
      <c r="C34" s="49" t="s">
        <v>43</v>
      </c>
      <c r="D34" s="32"/>
      <c r="E34" s="32"/>
      <c r="F34" s="32"/>
      <c r="G34" s="53">
        <v>181000</v>
      </c>
    </row>
    <row r="35" spans="1:216" ht="31.5" x14ac:dyDescent="0.25">
      <c r="A35" s="16" t="s">
        <v>52</v>
      </c>
      <c r="B35" s="35" t="s">
        <v>58</v>
      </c>
      <c r="C35" s="14" t="s">
        <v>47</v>
      </c>
      <c r="D35" s="11"/>
      <c r="E35" s="11"/>
      <c r="F35" s="11"/>
      <c r="G35" s="4">
        <v>300000</v>
      </c>
    </row>
    <row r="36" spans="1:216" ht="31.5" x14ac:dyDescent="0.25">
      <c r="A36" s="16" t="s">
        <v>52</v>
      </c>
      <c r="B36" s="35" t="s">
        <v>58</v>
      </c>
      <c r="C36" s="49" t="s">
        <v>43</v>
      </c>
      <c r="D36" s="11"/>
      <c r="E36" s="11"/>
      <c r="F36" s="11"/>
      <c r="G36" s="4">
        <v>178000</v>
      </c>
    </row>
    <row r="37" spans="1:216" ht="15.75" x14ac:dyDescent="0.25">
      <c r="A37" s="16" t="s">
        <v>75</v>
      </c>
      <c r="B37" s="35" t="s">
        <v>76</v>
      </c>
      <c r="C37" s="49" t="s">
        <v>47</v>
      </c>
      <c r="D37" s="11"/>
      <c r="E37" s="11"/>
      <c r="F37" s="11"/>
      <c r="G37" s="4">
        <v>370000</v>
      </c>
    </row>
    <row r="38" spans="1:216" ht="15.75" x14ac:dyDescent="0.25">
      <c r="A38" s="16" t="s">
        <v>75</v>
      </c>
      <c r="B38" s="35" t="s">
        <v>76</v>
      </c>
      <c r="C38" s="49" t="s">
        <v>43</v>
      </c>
      <c r="D38" s="11"/>
      <c r="E38" s="11"/>
      <c r="F38" s="11"/>
      <c r="G38" s="4">
        <v>27000</v>
      </c>
    </row>
    <row r="39" spans="1:216" ht="47.25" x14ac:dyDescent="0.25">
      <c r="A39" s="16" t="s">
        <v>53</v>
      </c>
      <c r="B39" s="35" t="s">
        <v>59</v>
      </c>
      <c r="C39" s="49" t="s">
        <v>43</v>
      </c>
      <c r="D39" s="11"/>
      <c r="E39" s="11"/>
      <c r="F39" s="11"/>
      <c r="G39" s="4">
        <v>8000</v>
      </c>
    </row>
    <row r="40" spans="1:216" ht="31.5" x14ac:dyDescent="0.25">
      <c r="A40" s="16" t="s">
        <v>62</v>
      </c>
      <c r="B40" s="35" t="s">
        <v>63</v>
      </c>
      <c r="C40" s="49" t="s">
        <v>47</v>
      </c>
      <c r="D40" s="11"/>
      <c r="E40" s="11"/>
      <c r="F40" s="11"/>
      <c r="G40" s="4">
        <v>441900</v>
      </c>
    </row>
    <row r="41" spans="1:216" ht="31.5" x14ac:dyDescent="0.25">
      <c r="A41" s="16" t="s">
        <v>62</v>
      </c>
      <c r="B41" s="35" t="s">
        <v>63</v>
      </c>
      <c r="C41" s="49" t="s">
        <v>43</v>
      </c>
      <c r="D41" s="32"/>
      <c r="E41" s="32"/>
      <c r="F41" s="32"/>
      <c r="G41" s="53">
        <v>83000</v>
      </c>
    </row>
    <row r="42" spans="1:216" ht="47.25" x14ac:dyDescent="0.25">
      <c r="A42" s="16" t="s">
        <v>97</v>
      </c>
      <c r="B42" s="35" t="s">
        <v>98</v>
      </c>
      <c r="C42" s="64" t="s">
        <v>99</v>
      </c>
      <c r="D42" s="32"/>
      <c r="E42" s="32"/>
      <c r="F42" s="32"/>
      <c r="G42" s="53">
        <v>8000</v>
      </c>
    </row>
    <row r="43" spans="1:216" s="41" customFormat="1" ht="28.5" customHeight="1" x14ac:dyDescent="0.25">
      <c r="A43" s="17" t="s">
        <v>31</v>
      </c>
      <c r="B43" s="31" t="s">
        <v>65</v>
      </c>
      <c r="C43" s="48"/>
      <c r="D43" s="29"/>
      <c r="E43" s="29"/>
      <c r="F43" s="29"/>
      <c r="G43" s="51">
        <f>SUM(G44:G47)</f>
        <v>762000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</row>
    <row r="44" spans="1:216" s="10" customFormat="1" ht="31.5" x14ac:dyDescent="0.25">
      <c r="A44" s="16" t="s">
        <v>42</v>
      </c>
      <c r="B44" s="22" t="s">
        <v>46</v>
      </c>
      <c r="C44" s="49" t="s">
        <v>47</v>
      </c>
      <c r="D44" s="21"/>
      <c r="E44" s="21"/>
      <c r="F44" s="21"/>
      <c r="G44" s="25">
        <v>130000</v>
      </c>
    </row>
    <row r="45" spans="1:216" s="10" customFormat="1" ht="31.5" x14ac:dyDescent="0.25">
      <c r="A45" s="16" t="s">
        <v>30</v>
      </c>
      <c r="B45" s="22" t="s">
        <v>48</v>
      </c>
      <c r="C45" s="33" t="s">
        <v>104</v>
      </c>
      <c r="D45" s="21"/>
      <c r="E45" s="21"/>
      <c r="F45" s="21"/>
      <c r="G45" s="25">
        <v>332000</v>
      </c>
    </row>
    <row r="46" spans="1:216" ht="47.25" x14ac:dyDescent="0.25">
      <c r="A46" s="16" t="s">
        <v>100</v>
      </c>
      <c r="B46" s="22" t="s">
        <v>101</v>
      </c>
      <c r="C46" s="33" t="s">
        <v>43</v>
      </c>
      <c r="D46" s="21"/>
      <c r="E46" s="21"/>
      <c r="F46" s="21"/>
      <c r="G46" s="25">
        <v>250000</v>
      </c>
    </row>
    <row r="47" spans="1:216" ht="47.25" x14ac:dyDescent="0.25">
      <c r="A47" s="34" t="s">
        <v>100</v>
      </c>
      <c r="B47" s="22" t="s">
        <v>101</v>
      </c>
      <c r="C47" s="33" t="s">
        <v>47</v>
      </c>
      <c r="D47" s="21"/>
      <c r="E47" s="21"/>
      <c r="F47" s="21"/>
      <c r="G47" s="25">
        <v>50000</v>
      </c>
    </row>
    <row r="48" spans="1:216" ht="15.75" x14ac:dyDescent="0.25">
      <c r="A48" s="45" t="s">
        <v>26</v>
      </c>
      <c r="B48" s="46" t="s">
        <v>68</v>
      </c>
      <c r="C48" s="108" t="s">
        <v>47</v>
      </c>
      <c r="D48" s="105"/>
      <c r="E48" s="105"/>
      <c r="F48" s="105"/>
      <c r="G48" s="106">
        <v>580000</v>
      </c>
    </row>
    <row r="49" spans="1:7" ht="78.75" x14ac:dyDescent="0.25">
      <c r="A49" s="16" t="s">
        <v>102</v>
      </c>
      <c r="B49" s="22" t="s">
        <v>103</v>
      </c>
      <c r="C49" s="109"/>
      <c r="D49" s="98"/>
      <c r="E49" s="98"/>
      <c r="F49" s="98"/>
      <c r="G49" s="103"/>
    </row>
    <row r="50" spans="1:7" ht="48.75" customHeight="1" x14ac:dyDescent="0.25">
      <c r="A50" s="45" t="s">
        <v>20</v>
      </c>
      <c r="B50" s="65" t="s">
        <v>78</v>
      </c>
      <c r="C50" s="54"/>
      <c r="D50" s="36"/>
      <c r="E50" s="36"/>
      <c r="F50" s="36"/>
      <c r="G50" s="55">
        <f>SUM(G51:G54)</f>
        <v>4092000</v>
      </c>
    </row>
    <row r="51" spans="1:7" ht="15.75" x14ac:dyDescent="0.25">
      <c r="A51" s="66" t="s">
        <v>33</v>
      </c>
      <c r="B51" s="22" t="s">
        <v>34</v>
      </c>
      <c r="C51" s="33" t="s">
        <v>43</v>
      </c>
      <c r="D51" s="11"/>
      <c r="E51" s="11"/>
      <c r="F51" s="11"/>
      <c r="G51" s="25">
        <v>500000</v>
      </c>
    </row>
    <row r="52" spans="1:7" ht="15.75" x14ac:dyDescent="0.25">
      <c r="A52" s="16" t="s">
        <v>33</v>
      </c>
      <c r="B52" s="22" t="s">
        <v>34</v>
      </c>
      <c r="C52" s="14" t="s">
        <v>35</v>
      </c>
      <c r="D52" s="21"/>
      <c r="E52" s="21"/>
      <c r="F52" s="21"/>
      <c r="G52" s="24">
        <v>892000</v>
      </c>
    </row>
    <row r="53" spans="1:7" ht="47.25" x14ac:dyDescent="0.25">
      <c r="A53" s="16" t="s">
        <v>39</v>
      </c>
      <c r="B53" s="27" t="s">
        <v>40</v>
      </c>
      <c r="C53" s="50" t="s">
        <v>69</v>
      </c>
      <c r="D53" s="29"/>
      <c r="E53" s="29"/>
      <c r="F53" s="29"/>
      <c r="G53" s="61">
        <v>1000000</v>
      </c>
    </row>
    <row r="54" spans="1:7" ht="47.25" x14ac:dyDescent="0.25">
      <c r="A54" s="16" t="s">
        <v>39</v>
      </c>
      <c r="B54" s="27" t="s">
        <v>40</v>
      </c>
      <c r="C54" s="60" t="s">
        <v>82</v>
      </c>
      <c r="D54" s="29"/>
      <c r="E54" s="29"/>
      <c r="F54" s="29"/>
      <c r="G54" s="61">
        <v>1700000</v>
      </c>
    </row>
    <row r="55" spans="1:7" ht="31.5" x14ac:dyDescent="0.25">
      <c r="A55" s="17" t="s">
        <v>22</v>
      </c>
      <c r="B55" s="31" t="s">
        <v>72</v>
      </c>
      <c r="C55" s="33"/>
      <c r="D55" s="29"/>
      <c r="E55" s="29"/>
      <c r="F55" s="29"/>
      <c r="G55" s="56">
        <f>SUM(G56:G59)</f>
        <v>1605000</v>
      </c>
    </row>
    <row r="56" spans="1:7" ht="15.75" x14ac:dyDescent="0.25">
      <c r="A56" s="16" t="s">
        <v>83</v>
      </c>
      <c r="B56" s="22" t="s">
        <v>87</v>
      </c>
      <c r="C56" s="33" t="s">
        <v>43</v>
      </c>
      <c r="D56" s="29"/>
      <c r="E56" s="29"/>
      <c r="F56" s="29"/>
      <c r="G56" s="62">
        <v>70000</v>
      </c>
    </row>
    <row r="57" spans="1:7" ht="63" x14ac:dyDescent="0.25">
      <c r="A57" s="16" t="s">
        <v>73</v>
      </c>
      <c r="B57" s="22" t="s">
        <v>84</v>
      </c>
      <c r="C57" s="33" t="s">
        <v>43</v>
      </c>
      <c r="D57" s="21"/>
      <c r="E57" s="21"/>
      <c r="F57" s="21"/>
      <c r="G57" s="58">
        <v>500000</v>
      </c>
    </row>
    <row r="58" spans="1:7" ht="63" x14ac:dyDescent="0.25">
      <c r="A58" s="16" t="s">
        <v>73</v>
      </c>
      <c r="B58" s="22" t="s">
        <v>84</v>
      </c>
      <c r="C58" s="49" t="s">
        <v>47</v>
      </c>
      <c r="D58" s="11"/>
      <c r="E58" s="11"/>
      <c r="F58" s="11"/>
      <c r="G58" s="25">
        <v>795000</v>
      </c>
    </row>
    <row r="59" spans="1:7" ht="31.5" x14ac:dyDescent="0.25">
      <c r="A59" s="16" t="s">
        <v>85</v>
      </c>
      <c r="B59" s="22" t="s">
        <v>86</v>
      </c>
      <c r="C59" s="49" t="s">
        <v>47</v>
      </c>
      <c r="D59" s="32"/>
      <c r="E59" s="32"/>
      <c r="F59" s="32"/>
      <c r="G59" s="61">
        <v>240000</v>
      </c>
    </row>
    <row r="60" spans="1:7" ht="38.25" customHeight="1" x14ac:dyDescent="0.25">
      <c r="A60" s="17" t="s">
        <v>81</v>
      </c>
      <c r="B60" s="59" t="s">
        <v>25</v>
      </c>
      <c r="C60" s="129" t="s">
        <v>43</v>
      </c>
      <c r="D60" s="97"/>
      <c r="E60" s="97"/>
      <c r="F60" s="97"/>
      <c r="G60" s="102">
        <v>5000</v>
      </c>
    </row>
    <row r="61" spans="1:7" ht="31.5" x14ac:dyDescent="0.25">
      <c r="A61" s="16" t="s">
        <v>42</v>
      </c>
      <c r="B61" s="22" t="s">
        <v>46</v>
      </c>
      <c r="C61" s="130"/>
      <c r="D61" s="98"/>
      <c r="E61" s="98"/>
      <c r="F61" s="98"/>
      <c r="G61" s="103"/>
    </row>
    <row r="62" spans="1:7" ht="30" customHeight="1" x14ac:dyDescent="0.25">
      <c r="A62" s="128" t="s">
        <v>64</v>
      </c>
      <c r="B62" s="128"/>
      <c r="C62" s="128"/>
      <c r="D62" s="21"/>
      <c r="E62" s="21"/>
      <c r="F62" s="72"/>
      <c r="G62" s="73">
        <f>G63+G64</f>
        <v>14539900</v>
      </c>
    </row>
    <row r="63" spans="1:7" ht="15.75" x14ac:dyDescent="0.25">
      <c r="A63" s="104" t="s">
        <v>105</v>
      </c>
      <c r="B63" s="104"/>
      <c r="C63" s="104"/>
      <c r="D63" s="21"/>
      <c r="E63" s="21"/>
      <c r="F63" s="72"/>
      <c r="G63" s="24">
        <v>14207900</v>
      </c>
    </row>
    <row r="64" spans="1:7" ht="15.75" customHeight="1" x14ac:dyDescent="0.25">
      <c r="A64" s="94" t="s">
        <v>106</v>
      </c>
      <c r="B64" s="95"/>
      <c r="C64" s="96"/>
      <c r="D64" s="21"/>
      <c r="E64" s="21"/>
      <c r="F64" s="72"/>
      <c r="G64" s="24">
        <v>332000</v>
      </c>
    </row>
    <row r="65" spans="1:7" ht="31.5" x14ac:dyDescent="0.25">
      <c r="A65" s="67">
        <v>191</v>
      </c>
      <c r="B65" s="68" t="s">
        <v>25</v>
      </c>
      <c r="C65" s="69"/>
      <c r="D65" s="70">
        <f>SUM(D66:D74)</f>
        <v>40118903</v>
      </c>
      <c r="E65" s="70">
        <v>32.299999999999997</v>
      </c>
      <c r="F65" s="70">
        <f>SUM(F66:F74)</f>
        <v>27164458</v>
      </c>
      <c r="G65" s="71">
        <f>SUM(G66:G74)</f>
        <v>17514000</v>
      </c>
    </row>
    <row r="66" spans="1:7" ht="31.5" x14ac:dyDescent="0.25">
      <c r="A66" s="5">
        <v>150101</v>
      </c>
      <c r="B66" s="13" t="s">
        <v>9</v>
      </c>
      <c r="C66" s="6" t="s">
        <v>6</v>
      </c>
      <c r="D66" s="4">
        <v>2113187</v>
      </c>
      <c r="E66" s="4">
        <v>0.1</v>
      </c>
      <c r="F66" s="4">
        <v>2110205</v>
      </c>
      <c r="G66" s="4">
        <v>1184000</v>
      </c>
    </row>
    <row r="67" spans="1:7" ht="21.75" customHeight="1" x14ac:dyDescent="0.25">
      <c r="A67" s="3">
        <v>150101</v>
      </c>
      <c r="B67" s="13" t="s">
        <v>9</v>
      </c>
      <c r="C67" s="63" t="s">
        <v>36</v>
      </c>
      <c r="D67" s="4">
        <v>869794</v>
      </c>
      <c r="E67" s="4">
        <v>3.8</v>
      </c>
      <c r="F67" s="4">
        <v>837140</v>
      </c>
      <c r="G67" s="4">
        <v>600000</v>
      </c>
    </row>
    <row r="68" spans="1:7" ht="15.75" x14ac:dyDescent="0.25">
      <c r="A68" s="3">
        <v>150101</v>
      </c>
      <c r="B68" s="13" t="s">
        <v>9</v>
      </c>
      <c r="C68" s="19" t="s">
        <v>88</v>
      </c>
      <c r="D68" s="4">
        <v>510700</v>
      </c>
      <c r="E68" s="2">
        <v>10.7</v>
      </c>
      <c r="F68" s="2">
        <v>456155</v>
      </c>
      <c r="G68" s="4">
        <v>1200000</v>
      </c>
    </row>
    <row r="69" spans="1:7" ht="31.5" x14ac:dyDescent="0.25">
      <c r="A69" s="5">
        <v>150101</v>
      </c>
      <c r="B69" s="13" t="s">
        <v>9</v>
      </c>
      <c r="C69" s="20" t="s">
        <v>89</v>
      </c>
      <c r="D69" s="4">
        <v>6822626</v>
      </c>
      <c r="E69" s="2">
        <v>1.5</v>
      </c>
      <c r="F69" s="2">
        <v>6724597</v>
      </c>
      <c r="G69" s="4">
        <v>2200000</v>
      </c>
    </row>
    <row r="70" spans="1:7" ht="15.75" x14ac:dyDescent="0.25">
      <c r="A70" s="5">
        <v>150101</v>
      </c>
      <c r="B70" s="13" t="s">
        <v>9</v>
      </c>
      <c r="C70" s="19" t="s">
        <v>90</v>
      </c>
      <c r="D70" s="4">
        <v>40000</v>
      </c>
      <c r="E70" s="2">
        <v>0</v>
      </c>
      <c r="F70" s="2">
        <v>40000</v>
      </c>
      <c r="G70" s="4">
        <v>40000</v>
      </c>
    </row>
    <row r="71" spans="1:7" ht="15.75" x14ac:dyDescent="0.25">
      <c r="A71" s="5">
        <v>150101</v>
      </c>
      <c r="B71" s="13" t="s">
        <v>9</v>
      </c>
      <c r="C71" s="30" t="s">
        <v>91</v>
      </c>
      <c r="D71" s="4">
        <v>290000</v>
      </c>
      <c r="E71" s="4">
        <v>0</v>
      </c>
      <c r="F71" s="4">
        <v>290000</v>
      </c>
      <c r="G71" s="25">
        <v>290000</v>
      </c>
    </row>
    <row r="72" spans="1:7" ht="15.75" x14ac:dyDescent="0.25">
      <c r="A72" s="5">
        <v>150101</v>
      </c>
      <c r="B72" s="13" t="s">
        <v>9</v>
      </c>
      <c r="C72" s="20" t="s">
        <v>92</v>
      </c>
      <c r="D72" s="4">
        <v>2000000</v>
      </c>
      <c r="E72" s="4">
        <v>0</v>
      </c>
      <c r="F72" s="4">
        <v>2000000</v>
      </c>
      <c r="G72" s="25">
        <v>2000000</v>
      </c>
    </row>
    <row r="73" spans="1:7" ht="15.75" x14ac:dyDescent="0.25">
      <c r="A73" s="5">
        <v>150101</v>
      </c>
      <c r="B73" s="13" t="s">
        <v>9</v>
      </c>
      <c r="C73" s="14" t="s">
        <v>74</v>
      </c>
      <c r="D73" s="4">
        <v>16241297</v>
      </c>
      <c r="E73" s="2">
        <v>77.099999999999994</v>
      </c>
      <c r="F73" s="2">
        <v>3726700</v>
      </c>
      <c r="G73" s="15">
        <v>3700000</v>
      </c>
    </row>
    <row r="74" spans="1:7" ht="47.25" x14ac:dyDescent="0.25">
      <c r="A74" s="5">
        <v>150101</v>
      </c>
      <c r="B74" s="13" t="s">
        <v>9</v>
      </c>
      <c r="C74" s="30" t="s">
        <v>29</v>
      </c>
      <c r="D74" s="4">
        <v>11231299</v>
      </c>
      <c r="E74" s="2">
        <v>2.2000000000000002</v>
      </c>
      <c r="F74" s="2">
        <v>10979661</v>
      </c>
      <c r="G74" s="4">
        <v>6300000</v>
      </c>
    </row>
    <row r="75" spans="1:7" ht="15.75" x14ac:dyDescent="0.25">
      <c r="A75" s="99" t="s">
        <v>107</v>
      </c>
      <c r="B75" s="100"/>
      <c r="C75" s="101"/>
      <c r="D75" s="4"/>
      <c r="E75" s="2"/>
      <c r="F75" s="2"/>
      <c r="G75" s="39">
        <f>G76+G77</f>
        <v>17514000</v>
      </c>
    </row>
    <row r="76" spans="1:7" ht="15.75" customHeight="1" x14ac:dyDescent="0.25">
      <c r="A76" s="94" t="s">
        <v>105</v>
      </c>
      <c r="B76" s="95"/>
      <c r="C76" s="96"/>
      <c r="D76" s="4"/>
      <c r="E76" s="2"/>
      <c r="F76" s="2"/>
      <c r="G76" s="25">
        <v>7514000</v>
      </c>
    </row>
    <row r="77" spans="1:7" ht="15.75" customHeight="1" x14ac:dyDescent="0.25">
      <c r="A77" s="94" t="s">
        <v>106</v>
      </c>
      <c r="B77" s="95"/>
      <c r="C77" s="96"/>
      <c r="D77" s="4"/>
      <c r="E77" s="2"/>
      <c r="F77" s="2"/>
      <c r="G77" s="25">
        <v>10000000</v>
      </c>
    </row>
    <row r="78" spans="1:7" ht="15.75" x14ac:dyDescent="0.25">
      <c r="A78" s="99" t="s">
        <v>66</v>
      </c>
      <c r="B78" s="100"/>
      <c r="C78" s="101"/>
      <c r="D78" s="4"/>
      <c r="E78" s="2"/>
      <c r="F78" s="2"/>
      <c r="G78" s="39">
        <f>G79+G80</f>
        <v>32053900</v>
      </c>
    </row>
    <row r="79" spans="1:7" ht="15.75" x14ac:dyDescent="0.25">
      <c r="A79" s="94" t="s">
        <v>105</v>
      </c>
      <c r="B79" s="95"/>
      <c r="C79" s="96"/>
      <c r="D79" s="4"/>
      <c r="E79" s="2"/>
      <c r="F79" s="2"/>
      <c r="G79" s="25">
        <f>G63+G76</f>
        <v>21721900</v>
      </c>
    </row>
    <row r="80" spans="1:7" ht="15.75" x14ac:dyDescent="0.25">
      <c r="A80" s="104" t="s">
        <v>106</v>
      </c>
      <c r="B80" s="104"/>
      <c r="C80" s="104"/>
      <c r="D80" s="4"/>
      <c r="E80" s="2"/>
      <c r="F80" s="2"/>
      <c r="G80" s="25">
        <f>G64+G77</f>
        <v>10332000</v>
      </c>
    </row>
    <row r="81" spans="1:7" ht="7.5" customHeight="1" x14ac:dyDescent="0.25">
      <c r="B81" s="42"/>
      <c r="C81" s="42"/>
      <c r="F81" s="18"/>
    </row>
    <row r="82" spans="1:7" ht="7.5" customHeight="1" x14ac:dyDescent="0.25">
      <c r="B82" s="42"/>
      <c r="C82" s="42"/>
      <c r="F82" s="23"/>
      <c r="G82" s="23"/>
    </row>
    <row r="83" spans="1:7" ht="15.75" hidden="1" x14ac:dyDescent="0.25">
      <c r="B83" s="23"/>
      <c r="C83" s="23"/>
      <c r="F83" s="8"/>
    </row>
    <row r="84" spans="1:7" ht="12.75" customHeight="1" x14ac:dyDescent="0.25">
      <c r="B84" s="107" t="s">
        <v>37</v>
      </c>
      <c r="C84" s="107"/>
      <c r="F84" s="42"/>
      <c r="G84" s="42"/>
    </row>
    <row r="85" spans="1:7" ht="15.75" x14ac:dyDescent="0.25">
      <c r="B85" s="107" t="s">
        <v>38</v>
      </c>
      <c r="C85" s="107"/>
      <c r="F85" s="18" t="s">
        <v>67</v>
      </c>
    </row>
    <row r="86" spans="1:7" ht="6.75" customHeight="1" x14ac:dyDescent="0.2"/>
    <row r="87" spans="1:7" ht="15.75" x14ac:dyDescent="0.25">
      <c r="A87" s="10"/>
      <c r="B87" s="107" t="s">
        <v>28</v>
      </c>
      <c r="C87" s="107"/>
      <c r="D87" s="10"/>
      <c r="E87" s="10"/>
      <c r="F87" s="107" t="s">
        <v>27</v>
      </c>
      <c r="G87" s="107"/>
    </row>
    <row r="88" spans="1:7" x14ac:dyDescent="0.2">
      <c r="A88" s="10"/>
      <c r="B88" s="10"/>
      <c r="C88" s="10"/>
    </row>
    <row r="89" spans="1:7" x14ac:dyDescent="0.2">
      <c r="A89" s="10"/>
      <c r="B89" s="10"/>
      <c r="C89" s="10"/>
    </row>
    <row r="90" spans="1:7" x14ac:dyDescent="0.2">
      <c r="A90" s="10"/>
      <c r="B90" s="10"/>
      <c r="C90" s="10"/>
    </row>
    <row r="91" spans="1:7" x14ac:dyDescent="0.2">
      <c r="A91" s="10"/>
      <c r="B91" s="10"/>
      <c r="C91" s="10"/>
    </row>
    <row r="92" spans="1:7" x14ac:dyDescent="0.2">
      <c r="A92" s="10"/>
      <c r="B92" s="10"/>
      <c r="C92" s="10"/>
    </row>
    <row r="93" spans="1:7" x14ac:dyDescent="0.2">
      <c r="A93" s="10"/>
      <c r="B93" s="10"/>
      <c r="C93" s="10"/>
    </row>
    <row r="94" spans="1:7" x14ac:dyDescent="0.2">
      <c r="A94" s="10"/>
      <c r="B94" s="10"/>
      <c r="C94" s="10"/>
    </row>
    <row r="95" spans="1:7" x14ac:dyDescent="0.2">
      <c r="A95" s="10"/>
      <c r="B95" s="10"/>
      <c r="C95" s="10"/>
    </row>
    <row r="96" spans="1:7" x14ac:dyDescent="0.2">
      <c r="A96" s="10"/>
      <c r="B96" s="10"/>
      <c r="C96" s="10"/>
    </row>
    <row r="97" spans="1:3" x14ac:dyDescent="0.2">
      <c r="A97" s="10"/>
      <c r="B97" s="10"/>
      <c r="C97" s="10"/>
    </row>
    <row r="98" spans="1:3" x14ac:dyDescent="0.2">
      <c r="A98" s="10"/>
      <c r="B98" s="10"/>
      <c r="C98" s="10"/>
    </row>
    <row r="99" spans="1:3" x14ac:dyDescent="0.2">
      <c r="A99" s="10"/>
      <c r="B99" s="10"/>
      <c r="C99" s="10"/>
    </row>
    <row r="100" spans="1:3" x14ac:dyDescent="0.2">
      <c r="A100" s="10"/>
      <c r="B100" s="10"/>
      <c r="C100" s="10"/>
    </row>
    <row r="101" spans="1:3" x14ac:dyDescent="0.2">
      <c r="A101" s="10"/>
      <c r="B101" s="10"/>
      <c r="C101" s="10"/>
    </row>
    <row r="102" spans="1:3" x14ac:dyDescent="0.2">
      <c r="A102" s="10"/>
      <c r="B102" s="10"/>
      <c r="C102" s="10"/>
    </row>
    <row r="103" spans="1:3" x14ac:dyDescent="0.2">
      <c r="A103" s="10"/>
      <c r="B103" s="10"/>
      <c r="C103" s="10"/>
    </row>
    <row r="104" spans="1:3" x14ac:dyDescent="0.2">
      <c r="A104" s="10"/>
      <c r="B104" s="10"/>
      <c r="C104" s="10"/>
    </row>
    <row r="105" spans="1:3" x14ac:dyDescent="0.2">
      <c r="A105" s="10"/>
      <c r="B105" s="10"/>
      <c r="C105" s="10"/>
    </row>
    <row r="106" spans="1:3" x14ac:dyDescent="0.2">
      <c r="A106" s="10"/>
      <c r="B106" s="10"/>
      <c r="C106" s="10"/>
    </row>
    <row r="107" spans="1:3" x14ac:dyDescent="0.2">
      <c r="A107" s="10"/>
      <c r="B107" s="10"/>
      <c r="C107" s="10"/>
    </row>
    <row r="108" spans="1:3" x14ac:dyDescent="0.2">
      <c r="A108" s="10"/>
      <c r="B108" s="10"/>
      <c r="C108" s="10"/>
    </row>
    <row r="109" spans="1:3" x14ac:dyDescent="0.2">
      <c r="A109" s="10"/>
      <c r="B109" s="10"/>
      <c r="C109" s="10"/>
    </row>
    <row r="110" spans="1:3" x14ac:dyDescent="0.2">
      <c r="A110" s="10"/>
      <c r="B110" s="10"/>
      <c r="C110" s="10"/>
    </row>
    <row r="111" spans="1:3" x14ac:dyDescent="0.2">
      <c r="A111" s="10"/>
      <c r="B111" s="10"/>
      <c r="C111" s="10"/>
    </row>
    <row r="112" spans="1:3" x14ac:dyDescent="0.2">
      <c r="A112" s="10"/>
      <c r="B112" s="10"/>
      <c r="C112" s="10"/>
    </row>
    <row r="113" spans="1:5" x14ac:dyDescent="0.2">
      <c r="A113" s="10"/>
      <c r="B113" s="10"/>
      <c r="C113" s="10"/>
    </row>
    <row r="114" spans="1:5" x14ac:dyDescent="0.2">
      <c r="A114" s="10"/>
      <c r="B114" s="10"/>
      <c r="C114" s="10"/>
    </row>
    <row r="115" spans="1:5" x14ac:dyDescent="0.2">
      <c r="A115" s="10"/>
      <c r="B115" s="10"/>
      <c r="C115" s="10"/>
    </row>
    <row r="116" spans="1:5" x14ac:dyDescent="0.2">
      <c r="A116" s="10"/>
      <c r="B116" s="10"/>
      <c r="C116" s="10"/>
      <c r="D116" s="10"/>
      <c r="E116" s="10"/>
    </row>
    <row r="117" spans="1:5" x14ac:dyDescent="0.2">
      <c r="A117" s="10"/>
      <c r="B117" s="10"/>
      <c r="C117" s="10"/>
      <c r="D117" s="10"/>
      <c r="E117" s="10"/>
    </row>
    <row r="118" spans="1:5" x14ac:dyDescent="0.2">
      <c r="A118" s="10"/>
      <c r="B118" s="10"/>
      <c r="C118" s="10"/>
      <c r="D118" s="10"/>
      <c r="E118" s="10"/>
    </row>
    <row r="119" spans="1:5" x14ac:dyDescent="0.2">
      <c r="A119" s="10"/>
      <c r="B119" s="10"/>
      <c r="C119" s="10"/>
      <c r="D119" s="10"/>
      <c r="E119" s="10"/>
    </row>
    <row r="120" spans="1:5" x14ac:dyDescent="0.2">
      <c r="A120" s="10"/>
      <c r="B120" s="10"/>
      <c r="C120" s="10"/>
      <c r="D120" s="10"/>
      <c r="E120" s="10"/>
    </row>
    <row r="121" spans="1:5" x14ac:dyDescent="0.2">
      <c r="A121" s="10"/>
      <c r="B121" s="10"/>
      <c r="C121" s="10"/>
      <c r="D121" s="10"/>
      <c r="E121" s="10"/>
    </row>
    <row r="122" spans="1:5" x14ac:dyDescent="0.2">
      <c r="A122" s="10"/>
      <c r="B122" s="10"/>
      <c r="C122" s="10"/>
      <c r="D122" s="10"/>
      <c r="E122" s="10"/>
    </row>
    <row r="123" spans="1:5" x14ac:dyDescent="0.2">
      <c r="A123" s="10"/>
      <c r="B123" s="10"/>
      <c r="C123" s="10"/>
      <c r="D123" s="10"/>
      <c r="E123" s="10"/>
    </row>
    <row r="124" spans="1:5" x14ac:dyDescent="0.2">
      <c r="A124" s="10"/>
      <c r="B124" s="10"/>
      <c r="C124" s="10"/>
      <c r="D124" s="10"/>
      <c r="E124" s="10"/>
    </row>
    <row r="125" spans="1:5" x14ac:dyDescent="0.2">
      <c r="A125" s="10"/>
      <c r="B125" s="10"/>
      <c r="C125" s="10"/>
      <c r="D125" s="10"/>
      <c r="E125" s="10"/>
    </row>
    <row r="126" spans="1:5" x14ac:dyDescent="0.2">
      <c r="A126" s="10"/>
      <c r="B126" s="10"/>
      <c r="C126" s="10"/>
      <c r="D126" s="10"/>
      <c r="E126" s="10"/>
    </row>
    <row r="127" spans="1:5" x14ac:dyDescent="0.2">
      <c r="A127" s="10"/>
      <c r="B127" s="10"/>
      <c r="C127" s="10"/>
      <c r="D127" s="10"/>
      <c r="E127" s="10"/>
    </row>
    <row r="128" spans="1:5" x14ac:dyDescent="0.2">
      <c r="A128" s="10"/>
      <c r="B128" s="10"/>
      <c r="C128" s="10"/>
      <c r="D128" s="10"/>
      <c r="E128" s="10"/>
    </row>
    <row r="129" spans="1:5" x14ac:dyDescent="0.2">
      <c r="A129" s="10"/>
      <c r="B129" s="10"/>
      <c r="C129" s="10"/>
      <c r="D129" s="10"/>
      <c r="E129" s="10"/>
    </row>
    <row r="130" spans="1:5" x14ac:dyDescent="0.2">
      <c r="A130" s="10"/>
      <c r="B130" s="10"/>
      <c r="C130" s="10"/>
      <c r="D130" s="10"/>
      <c r="E130" s="10"/>
    </row>
    <row r="131" spans="1:5" x14ac:dyDescent="0.2">
      <c r="A131" s="10"/>
      <c r="B131" s="10"/>
      <c r="C131" s="10"/>
      <c r="D131" s="10"/>
      <c r="E131" s="10"/>
    </row>
    <row r="132" spans="1:5" x14ac:dyDescent="0.2">
      <c r="A132" s="10"/>
      <c r="B132" s="10"/>
      <c r="C132" s="10"/>
      <c r="D132" s="10"/>
      <c r="E132" s="10"/>
    </row>
    <row r="133" spans="1:5" x14ac:dyDescent="0.2">
      <c r="A133" s="10"/>
      <c r="B133" s="10"/>
      <c r="C133" s="10"/>
      <c r="D133" s="10"/>
      <c r="E133" s="10"/>
    </row>
    <row r="134" spans="1:5" x14ac:dyDescent="0.2">
      <c r="A134" s="10"/>
      <c r="B134" s="10"/>
      <c r="C134" s="10"/>
      <c r="D134" s="10"/>
      <c r="E134" s="10"/>
    </row>
    <row r="135" spans="1:5" x14ac:dyDescent="0.2">
      <c r="A135" s="10"/>
      <c r="B135" s="10"/>
      <c r="C135" s="10"/>
      <c r="D135" s="10"/>
      <c r="E135" s="10"/>
    </row>
    <row r="136" spans="1:5" x14ac:dyDescent="0.2">
      <c r="A136" s="10"/>
      <c r="B136" s="10"/>
      <c r="C136" s="10"/>
      <c r="D136" s="10"/>
      <c r="E136" s="10"/>
    </row>
    <row r="137" spans="1:5" x14ac:dyDescent="0.2">
      <c r="A137" s="10"/>
      <c r="B137" s="10"/>
      <c r="C137" s="10"/>
      <c r="D137" s="10"/>
      <c r="E137" s="10"/>
    </row>
    <row r="138" spans="1:5" x14ac:dyDescent="0.2">
      <c r="A138" s="10"/>
      <c r="B138" s="10"/>
      <c r="C138" s="10"/>
      <c r="D138" s="10"/>
      <c r="E138" s="10"/>
    </row>
    <row r="139" spans="1:5" x14ac:dyDescent="0.2">
      <c r="A139" s="10"/>
      <c r="B139" s="10"/>
      <c r="C139" s="10"/>
      <c r="D139" s="10"/>
      <c r="E139" s="10"/>
    </row>
    <row r="140" spans="1:5" x14ac:dyDescent="0.2">
      <c r="A140" s="10"/>
      <c r="B140" s="10"/>
    </row>
    <row r="141" spans="1:5" x14ac:dyDescent="0.2">
      <c r="A141" s="10"/>
      <c r="B141" s="10"/>
    </row>
    <row r="142" spans="1:5" x14ac:dyDescent="0.2">
      <c r="A142" s="10"/>
      <c r="B142" s="10"/>
    </row>
    <row r="143" spans="1:5" x14ac:dyDescent="0.2">
      <c r="A143" s="10"/>
      <c r="B143" s="10"/>
    </row>
    <row r="144" spans="1:5" x14ac:dyDescent="0.2">
      <c r="A144" s="10"/>
      <c r="B144" s="10"/>
    </row>
    <row r="145" spans="1:2" x14ac:dyDescent="0.2">
      <c r="A145" s="10"/>
      <c r="B145" s="10"/>
    </row>
    <row r="146" spans="1:2" x14ac:dyDescent="0.2">
      <c r="A146" s="10"/>
      <c r="B146" s="10"/>
    </row>
    <row r="147" spans="1:2" x14ac:dyDescent="0.2">
      <c r="A147" s="10"/>
      <c r="B147" s="10"/>
    </row>
    <row r="148" spans="1:2" x14ac:dyDescent="0.2">
      <c r="A148" s="10"/>
      <c r="B148" s="10"/>
    </row>
  </sheetData>
  <mergeCells count="67">
    <mergeCell ref="E21:E22"/>
    <mergeCell ref="G13:G14"/>
    <mergeCell ref="F13:F14"/>
    <mergeCell ref="F60:F61"/>
    <mergeCell ref="G60:G61"/>
    <mergeCell ref="A62:C62"/>
    <mergeCell ref="C60:C61"/>
    <mergeCell ref="D60:D61"/>
    <mergeCell ref="E60:E61"/>
    <mergeCell ref="A15:A16"/>
    <mergeCell ref="C29:C31"/>
    <mergeCell ref="C21:C22"/>
    <mergeCell ref="C13:C14"/>
    <mergeCell ref="C15:C16"/>
    <mergeCell ref="G29:G31"/>
    <mergeCell ref="F29:F31"/>
    <mergeCell ref="D13:D14"/>
    <mergeCell ref="E13:E14"/>
    <mergeCell ref="E29:E31"/>
    <mergeCell ref="C11:C12"/>
    <mergeCell ref="G11:G12"/>
    <mergeCell ref="F11:F12"/>
    <mergeCell ref="G9:G10"/>
    <mergeCell ref="E9:E10"/>
    <mergeCell ref="F9:F10"/>
    <mergeCell ref="D11:D12"/>
    <mergeCell ref="E11:E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D48:D49"/>
    <mergeCell ref="C48:C49"/>
    <mergeCell ref="B9:B10"/>
    <mergeCell ref="C9:C10"/>
    <mergeCell ref="D9:D10"/>
    <mergeCell ref="B13:B14"/>
    <mergeCell ref="D29:D31"/>
    <mergeCell ref="D21:D22"/>
    <mergeCell ref="D15:D16"/>
    <mergeCell ref="B11:B12"/>
    <mergeCell ref="E15:E16"/>
    <mergeCell ref="G48:G49"/>
    <mergeCell ref="B87:C87"/>
    <mergeCell ref="F87:G87"/>
    <mergeCell ref="B85:C85"/>
    <mergeCell ref="A77:C77"/>
    <mergeCell ref="A78:C78"/>
    <mergeCell ref="A79:C79"/>
    <mergeCell ref="A80:C80"/>
    <mergeCell ref="B84:C84"/>
    <mergeCell ref="A76:C76"/>
    <mergeCell ref="F21:F22"/>
    <mergeCell ref="A75:C75"/>
    <mergeCell ref="G15:G16"/>
    <mergeCell ref="A63:C63"/>
    <mergeCell ref="A64:C64"/>
    <mergeCell ref="E48:E49"/>
    <mergeCell ref="F48:F49"/>
    <mergeCell ref="G21:G22"/>
    <mergeCell ref="F15:F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5" orientation="landscape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9"/>
  <sheetViews>
    <sheetView tabSelected="1" zoomScale="75" zoomScaleNormal="75" workbookViewId="0">
      <selection activeCell="E1" sqref="E1:G1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204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7.75" customHeight="1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166</v>
      </c>
      <c r="C15" s="104"/>
      <c r="D15" s="117"/>
      <c r="E15" s="117"/>
      <c r="F15" s="117"/>
      <c r="G15" s="131">
        <f>SUM(G17:G22)</f>
        <v>5196966</v>
      </c>
    </row>
    <row r="16" spans="1:8" ht="35.25" customHeight="1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59022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138816</v>
      </c>
    </row>
    <row r="19" spans="1:7" ht="51" customHeight="1" x14ac:dyDescent="0.25">
      <c r="A19" s="16" t="s">
        <v>196</v>
      </c>
      <c r="B19" s="22" t="s">
        <v>197</v>
      </c>
      <c r="C19" s="35" t="s">
        <v>201</v>
      </c>
      <c r="D19" s="11"/>
      <c r="E19" s="11"/>
      <c r="F19" s="11"/>
      <c r="G19" s="25">
        <v>2080000</v>
      </c>
    </row>
    <row r="20" spans="1:7" ht="35.25" customHeight="1" x14ac:dyDescent="0.25">
      <c r="A20" s="16" t="s">
        <v>80</v>
      </c>
      <c r="B20" s="35" t="s">
        <v>32</v>
      </c>
      <c r="C20" s="35" t="s">
        <v>201</v>
      </c>
      <c r="D20" s="11"/>
      <c r="E20" s="11"/>
      <c r="F20" s="11"/>
      <c r="G20" s="25">
        <v>2352378</v>
      </c>
    </row>
    <row r="21" spans="1:7" ht="47.25" customHeight="1" x14ac:dyDescent="0.25">
      <c r="A21" s="16" t="s">
        <v>39</v>
      </c>
      <c r="B21" s="22" t="s">
        <v>40</v>
      </c>
      <c r="C21" s="35" t="s">
        <v>203</v>
      </c>
      <c r="D21" s="11"/>
      <c r="E21" s="11"/>
      <c r="F21" s="11"/>
      <c r="G21" s="25">
        <v>450000</v>
      </c>
    </row>
    <row r="22" spans="1:7" ht="47.25" x14ac:dyDescent="0.25">
      <c r="A22" s="16" t="s">
        <v>39</v>
      </c>
      <c r="B22" s="22" t="s">
        <v>40</v>
      </c>
      <c r="C22" s="35" t="s">
        <v>154</v>
      </c>
      <c r="D22" s="11"/>
      <c r="E22" s="11"/>
      <c r="F22" s="11"/>
      <c r="G22" s="25">
        <v>116750</v>
      </c>
    </row>
    <row r="23" spans="1:7" ht="52.5" customHeight="1" x14ac:dyDescent="0.2">
      <c r="A23" s="123" t="s">
        <v>111</v>
      </c>
      <c r="B23" s="110" t="s">
        <v>167</v>
      </c>
      <c r="C23" s="133"/>
      <c r="D23" s="117"/>
      <c r="E23" s="117"/>
      <c r="F23" s="117"/>
      <c r="G23" s="131">
        <f>SUM(G25:G32)</f>
        <v>3871341</v>
      </c>
    </row>
    <row r="24" spans="1:7" x14ac:dyDescent="0.2">
      <c r="A24" s="124"/>
      <c r="B24" s="111"/>
      <c r="C24" s="133"/>
      <c r="D24" s="117"/>
      <c r="E24" s="117"/>
      <c r="F24" s="117"/>
      <c r="G24" s="131"/>
    </row>
    <row r="25" spans="1:7" ht="31.5" x14ac:dyDescent="0.25">
      <c r="A25" s="16" t="s">
        <v>70</v>
      </c>
      <c r="B25" s="22" t="s">
        <v>118</v>
      </c>
      <c r="C25" s="14" t="s">
        <v>43</v>
      </c>
      <c r="D25" s="11"/>
      <c r="E25" s="11"/>
      <c r="F25" s="11"/>
      <c r="G25" s="25">
        <v>207000</v>
      </c>
    </row>
    <row r="26" spans="1:7" ht="30" customHeight="1" x14ac:dyDescent="0.25">
      <c r="A26" s="16" t="s">
        <v>70</v>
      </c>
      <c r="B26" s="22" t="s">
        <v>118</v>
      </c>
      <c r="C26" s="49" t="s">
        <v>47</v>
      </c>
      <c r="D26" s="11"/>
      <c r="E26" s="11"/>
      <c r="F26" s="11"/>
      <c r="G26" s="25">
        <v>890454</v>
      </c>
    </row>
    <row r="27" spans="1:7" ht="18.75" customHeight="1" x14ac:dyDescent="0.25">
      <c r="A27" s="16" t="s">
        <v>50</v>
      </c>
      <c r="B27" s="22" t="s">
        <v>55</v>
      </c>
      <c r="C27" s="14" t="s">
        <v>43</v>
      </c>
      <c r="D27" s="11"/>
      <c r="E27" s="11"/>
      <c r="F27" s="11"/>
      <c r="G27" s="25">
        <v>215648</v>
      </c>
    </row>
    <row r="28" spans="1:7" ht="15.75" customHeight="1" x14ac:dyDescent="0.25">
      <c r="A28" s="16" t="s">
        <v>50</v>
      </c>
      <c r="B28" s="22" t="s">
        <v>55</v>
      </c>
      <c r="C28" s="49" t="s">
        <v>47</v>
      </c>
      <c r="D28" s="11"/>
      <c r="E28" s="11"/>
      <c r="F28" s="11"/>
      <c r="G28" s="25">
        <v>2317533</v>
      </c>
    </row>
    <row r="29" spans="1:7" ht="15.75" customHeight="1" x14ac:dyDescent="0.25">
      <c r="A29" s="16" t="s">
        <v>93</v>
      </c>
      <c r="B29" s="22" t="s">
        <v>94</v>
      </c>
      <c r="C29" s="49" t="s">
        <v>47</v>
      </c>
      <c r="D29" s="11"/>
      <c r="E29" s="11"/>
      <c r="F29" s="11"/>
      <c r="G29" s="25">
        <v>70000</v>
      </c>
    </row>
    <row r="30" spans="1:7" ht="31.5" x14ac:dyDescent="0.25">
      <c r="A30" s="16" t="s">
        <v>132</v>
      </c>
      <c r="B30" s="22" t="s">
        <v>134</v>
      </c>
      <c r="C30" s="49" t="s">
        <v>47</v>
      </c>
      <c r="D30" s="11"/>
      <c r="E30" s="11"/>
      <c r="F30" s="11"/>
      <c r="G30" s="25">
        <v>1620</v>
      </c>
    </row>
    <row r="31" spans="1:7" ht="47.25" x14ac:dyDescent="0.25">
      <c r="A31" s="16" t="s">
        <v>133</v>
      </c>
      <c r="B31" s="22" t="s">
        <v>135</v>
      </c>
      <c r="C31" s="14" t="s">
        <v>43</v>
      </c>
      <c r="D31" s="11"/>
      <c r="E31" s="11"/>
      <c r="F31" s="11"/>
      <c r="G31" s="25">
        <v>99086</v>
      </c>
    </row>
    <row r="32" spans="1:7" ht="15.75" customHeight="1" x14ac:dyDescent="0.25">
      <c r="A32" s="16" t="s">
        <v>95</v>
      </c>
      <c r="B32" s="22" t="s">
        <v>96</v>
      </c>
      <c r="C32" s="49" t="s">
        <v>47</v>
      </c>
      <c r="D32" s="11"/>
      <c r="E32" s="11"/>
      <c r="F32" s="11"/>
      <c r="G32" s="25">
        <v>70000</v>
      </c>
    </row>
    <row r="33" spans="1:7" ht="94.5" x14ac:dyDescent="0.25">
      <c r="A33" s="17" t="s">
        <v>114</v>
      </c>
      <c r="B33" s="78" t="s">
        <v>176</v>
      </c>
      <c r="C33" s="48"/>
      <c r="D33" s="29"/>
      <c r="E33" s="29"/>
      <c r="F33" s="29"/>
      <c r="G33" s="56">
        <f>SUM(G34:G36)</f>
        <v>121000</v>
      </c>
    </row>
    <row r="34" spans="1:7" ht="47.25" x14ac:dyDescent="0.25">
      <c r="A34" s="16" t="s">
        <v>193</v>
      </c>
      <c r="B34" s="22" t="s">
        <v>194</v>
      </c>
      <c r="C34" s="33" t="s">
        <v>43</v>
      </c>
      <c r="D34" s="21"/>
      <c r="E34" s="21"/>
      <c r="F34" s="21"/>
      <c r="G34" s="25">
        <v>36000</v>
      </c>
    </row>
    <row r="35" spans="1:7" ht="78.75" x14ac:dyDescent="0.25">
      <c r="A35" s="16" t="s">
        <v>102</v>
      </c>
      <c r="B35" s="22" t="s">
        <v>103</v>
      </c>
      <c r="C35" s="14" t="s">
        <v>43</v>
      </c>
      <c r="D35" s="29"/>
      <c r="E35" s="29"/>
      <c r="F35" s="29"/>
      <c r="G35" s="25">
        <v>5000</v>
      </c>
    </row>
    <row r="36" spans="1:7" ht="78.75" x14ac:dyDescent="0.25">
      <c r="A36" s="16" t="s">
        <v>102</v>
      </c>
      <c r="B36" s="22" t="s">
        <v>103</v>
      </c>
      <c r="C36" s="49" t="s">
        <v>47</v>
      </c>
      <c r="D36" s="11"/>
      <c r="E36" s="11"/>
      <c r="F36" s="11"/>
      <c r="G36" s="62">
        <v>80000</v>
      </c>
    </row>
    <row r="37" spans="1:7" ht="78.75" x14ac:dyDescent="0.25">
      <c r="A37" s="17" t="s">
        <v>112</v>
      </c>
      <c r="B37" s="78" t="s">
        <v>168</v>
      </c>
      <c r="C37" s="87"/>
      <c r="D37" s="29"/>
      <c r="E37" s="29"/>
      <c r="F37" s="29"/>
      <c r="G37" s="56">
        <f>SUM(G39:G51)</f>
        <v>4971581</v>
      </c>
    </row>
    <row r="38" spans="1:7" ht="1.5" hidden="1" customHeight="1" x14ac:dyDescent="0.25">
      <c r="A38" s="16" t="s">
        <v>17</v>
      </c>
      <c r="B38" s="38" t="s">
        <v>56</v>
      </c>
      <c r="C38" s="88"/>
      <c r="D38" s="89"/>
      <c r="E38" s="89"/>
      <c r="F38" s="89"/>
      <c r="G38" s="90"/>
    </row>
    <row r="39" spans="1:7" ht="31.5" x14ac:dyDescent="0.25">
      <c r="A39" s="16" t="s">
        <v>42</v>
      </c>
      <c r="B39" s="22" t="s">
        <v>46</v>
      </c>
      <c r="C39" s="49" t="s">
        <v>43</v>
      </c>
      <c r="D39" s="21"/>
      <c r="E39" s="21"/>
      <c r="F39" s="21"/>
      <c r="G39" s="25">
        <v>116000</v>
      </c>
    </row>
    <row r="40" spans="1:7" ht="31.5" x14ac:dyDescent="0.25">
      <c r="A40" s="16" t="s">
        <v>42</v>
      </c>
      <c r="B40" s="22" t="s">
        <v>46</v>
      </c>
      <c r="C40" s="14" t="s">
        <v>47</v>
      </c>
      <c r="D40" s="21"/>
      <c r="E40" s="21"/>
      <c r="F40" s="21"/>
      <c r="G40" s="25">
        <v>10000</v>
      </c>
    </row>
    <row r="41" spans="1:7" ht="15.75" x14ac:dyDescent="0.25">
      <c r="A41" s="16" t="s">
        <v>51</v>
      </c>
      <c r="B41" s="35" t="s">
        <v>57</v>
      </c>
      <c r="C41" s="14" t="s">
        <v>47</v>
      </c>
      <c r="D41" s="11"/>
      <c r="E41" s="11"/>
      <c r="F41" s="11"/>
      <c r="G41" s="4">
        <v>235620</v>
      </c>
    </row>
    <row r="42" spans="1:7" ht="15.75" x14ac:dyDescent="0.25">
      <c r="A42" s="16" t="s">
        <v>51</v>
      </c>
      <c r="B42" s="35" t="s">
        <v>57</v>
      </c>
      <c r="C42" s="49" t="s">
        <v>43</v>
      </c>
      <c r="D42" s="11"/>
      <c r="E42" s="11"/>
      <c r="F42" s="11"/>
      <c r="G42" s="4">
        <v>192800</v>
      </c>
    </row>
    <row r="43" spans="1:7" ht="31.5" x14ac:dyDescent="0.25">
      <c r="A43" s="16" t="s">
        <v>52</v>
      </c>
      <c r="B43" s="35" t="s">
        <v>117</v>
      </c>
      <c r="C43" s="14" t="s">
        <v>47</v>
      </c>
      <c r="D43" s="11"/>
      <c r="E43" s="11"/>
      <c r="F43" s="11"/>
      <c r="G43" s="4">
        <v>1195161</v>
      </c>
    </row>
    <row r="44" spans="1:7" ht="31.5" x14ac:dyDescent="0.25">
      <c r="A44" s="16" t="s">
        <v>52</v>
      </c>
      <c r="B44" s="35" t="s">
        <v>117</v>
      </c>
      <c r="C44" s="49" t="s">
        <v>43</v>
      </c>
      <c r="D44" s="11"/>
      <c r="E44" s="11"/>
      <c r="F44" s="11"/>
      <c r="G44" s="4">
        <v>402700</v>
      </c>
    </row>
    <row r="45" spans="1:7" ht="15.75" x14ac:dyDescent="0.25">
      <c r="A45" s="16" t="s">
        <v>75</v>
      </c>
      <c r="B45" s="35" t="s">
        <v>76</v>
      </c>
      <c r="C45" s="49" t="s">
        <v>47</v>
      </c>
      <c r="D45" s="11"/>
      <c r="E45" s="11"/>
      <c r="F45" s="11"/>
      <c r="G45" s="4">
        <v>406620</v>
      </c>
    </row>
    <row r="46" spans="1:7" ht="15.75" x14ac:dyDescent="0.25">
      <c r="A46" s="16" t="s">
        <v>75</v>
      </c>
      <c r="B46" s="35" t="s">
        <v>76</v>
      </c>
      <c r="C46" s="49" t="s">
        <v>43</v>
      </c>
      <c r="D46" s="11"/>
      <c r="E46" s="11"/>
      <c r="F46" s="11"/>
      <c r="G46" s="4">
        <v>155400</v>
      </c>
    </row>
    <row r="47" spans="1:7" ht="47.25" x14ac:dyDescent="0.25">
      <c r="A47" s="16" t="s">
        <v>53</v>
      </c>
      <c r="B47" s="35" t="s">
        <v>59</v>
      </c>
      <c r="C47" s="49" t="s">
        <v>43</v>
      </c>
      <c r="D47" s="11"/>
      <c r="E47" s="11"/>
      <c r="F47" s="11"/>
      <c r="G47" s="4">
        <v>36100</v>
      </c>
    </row>
    <row r="48" spans="1:7" ht="31.5" x14ac:dyDescent="0.25">
      <c r="A48" s="16" t="s">
        <v>62</v>
      </c>
      <c r="B48" s="35" t="s">
        <v>63</v>
      </c>
      <c r="C48" s="49" t="s">
        <v>47</v>
      </c>
      <c r="D48" s="11"/>
      <c r="E48" s="11"/>
      <c r="F48" s="11"/>
      <c r="G48" s="4">
        <v>1944300</v>
      </c>
    </row>
    <row r="49" spans="1:216" ht="31.5" x14ac:dyDescent="0.25">
      <c r="A49" s="16" t="s">
        <v>62</v>
      </c>
      <c r="B49" s="35" t="s">
        <v>63</v>
      </c>
      <c r="C49" s="49" t="s">
        <v>43</v>
      </c>
      <c r="D49" s="11"/>
      <c r="E49" s="11"/>
      <c r="F49" s="11"/>
      <c r="G49" s="4">
        <v>263180</v>
      </c>
    </row>
    <row r="50" spans="1:216" ht="63" x14ac:dyDescent="0.25">
      <c r="A50" s="16" t="s">
        <v>97</v>
      </c>
      <c r="B50" s="35" t="s">
        <v>119</v>
      </c>
      <c r="C50" s="49" t="s">
        <v>43</v>
      </c>
      <c r="D50" s="11"/>
      <c r="E50" s="11"/>
      <c r="F50" s="11"/>
      <c r="G50" s="4">
        <v>7700</v>
      </c>
    </row>
    <row r="51" spans="1:216" ht="47.25" x14ac:dyDescent="0.25">
      <c r="A51" s="16" t="s">
        <v>149</v>
      </c>
      <c r="B51" s="35" t="s">
        <v>150</v>
      </c>
      <c r="C51" s="49" t="s">
        <v>43</v>
      </c>
      <c r="D51" s="11"/>
      <c r="E51" s="11"/>
      <c r="F51" s="11"/>
      <c r="G51" s="4">
        <v>6000</v>
      </c>
    </row>
    <row r="52" spans="1:216" s="41" customFormat="1" ht="94.5" x14ac:dyDescent="0.25">
      <c r="A52" s="17" t="s">
        <v>113</v>
      </c>
      <c r="B52" s="78" t="s">
        <v>177</v>
      </c>
      <c r="C52" s="33"/>
      <c r="D52" s="21"/>
      <c r="E52" s="21"/>
      <c r="F52" s="21"/>
      <c r="G52" s="39">
        <f>SUM(G53:G57)</f>
        <v>1287895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</row>
    <row r="53" spans="1:216" s="10" customFormat="1" ht="31.5" x14ac:dyDescent="0.25">
      <c r="A53" s="16" t="s">
        <v>42</v>
      </c>
      <c r="B53" s="22" t="s">
        <v>46</v>
      </c>
      <c r="C53" s="49" t="s">
        <v>43</v>
      </c>
      <c r="D53" s="21"/>
      <c r="E53" s="21"/>
      <c r="F53" s="21"/>
      <c r="G53" s="25">
        <v>10184</v>
      </c>
    </row>
    <row r="54" spans="1:216" s="10" customFormat="1" ht="31.5" x14ac:dyDescent="0.25">
      <c r="A54" s="16" t="s">
        <v>42</v>
      </c>
      <c r="B54" s="22" t="s">
        <v>46</v>
      </c>
      <c r="C54" s="49" t="s">
        <v>47</v>
      </c>
      <c r="D54" s="21"/>
      <c r="E54" s="21"/>
      <c r="F54" s="21"/>
      <c r="G54" s="25">
        <v>130000</v>
      </c>
    </row>
    <row r="55" spans="1:216" s="10" customFormat="1" ht="31.5" x14ac:dyDescent="0.25">
      <c r="A55" s="16" t="s">
        <v>30</v>
      </c>
      <c r="B55" s="22" t="s">
        <v>48</v>
      </c>
      <c r="C55" s="33" t="s">
        <v>104</v>
      </c>
      <c r="D55" s="21"/>
      <c r="E55" s="21"/>
      <c r="F55" s="21"/>
      <c r="G55" s="25">
        <v>332000</v>
      </c>
    </row>
    <row r="56" spans="1:216" ht="47.25" x14ac:dyDescent="0.25">
      <c r="A56" s="16" t="s">
        <v>155</v>
      </c>
      <c r="B56" s="22" t="s">
        <v>156</v>
      </c>
      <c r="C56" s="33" t="s">
        <v>43</v>
      </c>
      <c r="D56" s="21"/>
      <c r="E56" s="21"/>
      <c r="F56" s="21"/>
      <c r="G56" s="25">
        <v>61111</v>
      </c>
    </row>
    <row r="57" spans="1:216" ht="47.25" x14ac:dyDescent="0.25">
      <c r="A57" s="16" t="s">
        <v>155</v>
      </c>
      <c r="B57" s="22" t="s">
        <v>156</v>
      </c>
      <c r="C57" s="33" t="s">
        <v>47</v>
      </c>
      <c r="D57" s="21"/>
      <c r="E57" s="21"/>
      <c r="F57" s="21"/>
      <c r="G57" s="25">
        <v>754600</v>
      </c>
    </row>
    <row r="58" spans="1:216" ht="78.75" x14ac:dyDescent="0.25">
      <c r="A58" s="17" t="s">
        <v>160</v>
      </c>
      <c r="B58" s="78" t="s">
        <v>169</v>
      </c>
      <c r="C58" s="33"/>
      <c r="D58" s="21"/>
      <c r="E58" s="21"/>
      <c r="F58" s="21"/>
      <c r="G58" s="39">
        <f>G59</f>
        <v>9000</v>
      </c>
    </row>
    <row r="59" spans="1:216" ht="31.5" x14ac:dyDescent="0.25">
      <c r="A59" s="16" t="s">
        <v>42</v>
      </c>
      <c r="B59" s="22" t="s">
        <v>46</v>
      </c>
      <c r="C59" s="49" t="s">
        <v>43</v>
      </c>
      <c r="D59" s="21"/>
      <c r="E59" s="21"/>
      <c r="F59" s="21"/>
      <c r="G59" s="25">
        <v>9000</v>
      </c>
    </row>
    <row r="60" spans="1:216" ht="63" x14ac:dyDescent="0.25">
      <c r="A60" s="17" t="s">
        <v>116</v>
      </c>
      <c r="B60" s="78" t="s">
        <v>170</v>
      </c>
      <c r="C60" s="33"/>
      <c r="D60" s="21"/>
      <c r="E60" s="21"/>
      <c r="F60" s="21"/>
      <c r="G60" s="39">
        <f>SUM(G61:G65)</f>
        <v>1978550</v>
      </c>
    </row>
    <row r="61" spans="1:216" ht="15.75" x14ac:dyDescent="0.25">
      <c r="A61" s="16" t="s">
        <v>143</v>
      </c>
      <c r="B61" s="35" t="s">
        <v>144</v>
      </c>
      <c r="C61" s="33" t="s">
        <v>43</v>
      </c>
      <c r="D61" s="21"/>
      <c r="E61" s="21"/>
      <c r="F61" s="21"/>
      <c r="G61" s="25">
        <v>25000</v>
      </c>
    </row>
    <row r="62" spans="1:216" ht="15.75" x14ac:dyDescent="0.25">
      <c r="A62" s="16" t="s">
        <v>83</v>
      </c>
      <c r="B62" s="22" t="s">
        <v>87</v>
      </c>
      <c r="C62" s="33" t="s">
        <v>43</v>
      </c>
      <c r="D62" s="21"/>
      <c r="E62" s="21"/>
      <c r="F62" s="21"/>
      <c r="G62" s="58">
        <v>70000</v>
      </c>
    </row>
    <row r="63" spans="1:216" ht="63" x14ac:dyDescent="0.25">
      <c r="A63" s="16" t="s">
        <v>73</v>
      </c>
      <c r="B63" s="22" t="s">
        <v>84</v>
      </c>
      <c r="C63" s="33" t="s">
        <v>43</v>
      </c>
      <c r="D63" s="21"/>
      <c r="E63" s="21"/>
      <c r="F63" s="21"/>
      <c r="G63" s="58">
        <v>500000</v>
      </c>
    </row>
    <row r="64" spans="1:216" ht="63" x14ac:dyDescent="0.25">
      <c r="A64" s="16" t="s">
        <v>73</v>
      </c>
      <c r="B64" s="22" t="s">
        <v>84</v>
      </c>
      <c r="C64" s="49" t="s">
        <v>47</v>
      </c>
      <c r="D64" s="21"/>
      <c r="E64" s="21"/>
      <c r="F64" s="21"/>
      <c r="G64" s="25">
        <v>1218828</v>
      </c>
    </row>
    <row r="65" spans="1:7" ht="31.5" x14ac:dyDescent="0.25">
      <c r="A65" s="16" t="s">
        <v>85</v>
      </c>
      <c r="B65" s="22" t="s">
        <v>86</v>
      </c>
      <c r="C65" s="49" t="s">
        <v>47</v>
      </c>
      <c r="D65" s="21"/>
      <c r="E65" s="21"/>
      <c r="F65" s="21"/>
      <c r="G65" s="25">
        <v>164722</v>
      </c>
    </row>
    <row r="66" spans="1:7" ht="94.5" x14ac:dyDescent="0.25">
      <c r="A66" s="17" t="s">
        <v>115</v>
      </c>
      <c r="B66" s="78" t="s">
        <v>171</v>
      </c>
      <c r="C66" s="76"/>
      <c r="D66" s="11"/>
      <c r="E66" s="11"/>
      <c r="F66" s="11"/>
      <c r="G66" s="39">
        <f>SUM(G67:G71)</f>
        <v>8422159</v>
      </c>
    </row>
    <row r="67" spans="1:7" ht="47.25" x14ac:dyDescent="0.25">
      <c r="A67" s="16" t="s">
        <v>187</v>
      </c>
      <c r="B67" s="35" t="s">
        <v>186</v>
      </c>
      <c r="C67" s="49" t="s">
        <v>47</v>
      </c>
      <c r="D67" s="11"/>
      <c r="E67" s="11"/>
      <c r="F67" s="11"/>
      <c r="G67" s="25">
        <v>960000</v>
      </c>
    </row>
    <row r="68" spans="1:7" ht="15.75" x14ac:dyDescent="0.25">
      <c r="A68" s="16" t="s">
        <v>33</v>
      </c>
      <c r="B68" s="22" t="s">
        <v>34</v>
      </c>
      <c r="C68" s="33" t="s">
        <v>43</v>
      </c>
      <c r="D68" s="11"/>
      <c r="E68" s="11"/>
      <c r="F68" s="11"/>
      <c r="G68" s="25">
        <v>90000</v>
      </c>
    </row>
    <row r="69" spans="1:7" ht="15.75" x14ac:dyDescent="0.25">
      <c r="A69" s="16" t="s">
        <v>33</v>
      </c>
      <c r="B69" s="22" t="s">
        <v>34</v>
      </c>
      <c r="C69" s="14" t="s">
        <v>35</v>
      </c>
      <c r="D69" s="21"/>
      <c r="E69" s="21"/>
      <c r="F69" s="21"/>
      <c r="G69" s="24">
        <v>4267159</v>
      </c>
    </row>
    <row r="70" spans="1:7" ht="47.25" x14ac:dyDescent="0.25">
      <c r="A70" s="16" t="s">
        <v>39</v>
      </c>
      <c r="B70" s="22" t="s">
        <v>40</v>
      </c>
      <c r="C70" s="49" t="s">
        <v>69</v>
      </c>
      <c r="D70" s="21"/>
      <c r="E70" s="21"/>
      <c r="F70" s="21"/>
      <c r="G70" s="25">
        <v>1000000</v>
      </c>
    </row>
    <row r="71" spans="1:7" ht="47.25" x14ac:dyDescent="0.25">
      <c r="A71" s="16" t="s">
        <v>39</v>
      </c>
      <c r="B71" s="22" t="s">
        <v>40</v>
      </c>
      <c r="C71" s="49" t="s">
        <v>82</v>
      </c>
      <c r="D71" s="21"/>
      <c r="E71" s="21"/>
      <c r="F71" s="21"/>
      <c r="G71" s="25">
        <v>2105000</v>
      </c>
    </row>
    <row r="72" spans="1:7" ht="94.5" x14ac:dyDescent="0.25">
      <c r="A72" s="17" t="s">
        <v>145</v>
      </c>
      <c r="B72" s="78" t="s">
        <v>172</v>
      </c>
      <c r="C72" s="129" t="s">
        <v>43</v>
      </c>
      <c r="D72" s="97"/>
      <c r="E72" s="97"/>
      <c r="F72" s="97"/>
      <c r="G72" s="102">
        <v>3000</v>
      </c>
    </row>
    <row r="73" spans="1:7" ht="31.5" x14ac:dyDescent="0.25">
      <c r="A73" s="16" t="s">
        <v>42</v>
      </c>
      <c r="B73" s="22" t="s">
        <v>46</v>
      </c>
      <c r="C73" s="130"/>
      <c r="D73" s="98"/>
      <c r="E73" s="98"/>
      <c r="F73" s="98"/>
      <c r="G73" s="103"/>
    </row>
    <row r="74" spans="1:7" ht="78.75" x14ac:dyDescent="0.25">
      <c r="A74" s="17" t="s">
        <v>120</v>
      </c>
      <c r="B74" s="75" t="s">
        <v>173</v>
      </c>
      <c r="C74" s="129" t="s">
        <v>43</v>
      </c>
      <c r="D74" s="117"/>
      <c r="E74" s="117"/>
      <c r="F74" s="117"/>
      <c r="G74" s="131">
        <v>5000</v>
      </c>
    </row>
    <row r="75" spans="1:7" ht="31.5" x14ac:dyDescent="0.25">
      <c r="A75" s="16" t="s">
        <v>42</v>
      </c>
      <c r="B75" s="22" t="s">
        <v>46</v>
      </c>
      <c r="C75" s="130"/>
      <c r="D75" s="117"/>
      <c r="E75" s="117"/>
      <c r="F75" s="117"/>
      <c r="G75" s="131"/>
    </row>
    <row r="76" spans="1:7" ht="78.75" x14ac:dyDescent="0.25">
      <c r="A76" s="17" t="s">
        <v>110</v>
      </c>
      <c r="B76" s="78" t="s">
        <v>174</v>
      </c>
      <c r="C76" s="48"/>
      <c r="D76" s="11"/>
      <c r="E76" s="11"/>
      <c r="F76" s="11"/>
      <c r="G76" s="39">
        <f>G77+G78</f>
        <v>256057</v>
      </c>
    </row>
    <row r="77" spans="1:7" ht="31.5" x14ac:dyDescent="0.25">
      <c r="A77" s="16" t="s">
        <v>42</v>
      </c>
      <c r="B77" s="22" t="s">
        <v>46</v>
      </c>
      <c r="C77" s="48" t="s">
        <v>43</v>
      </c>
      <c r="D77" s="11"/>
      <c r="E77" s="11"/>
      <c r="F77" s="11"/>
      <c r="G77" s="25">
        <v>13000</v>
      </c>
    </row>
    <row r="78" spans="1:7" ht="31.5" x14ac:dyDescent="0.25">
      <c r="A78" s="16" t="s">
        <v>42</v>
      </c>
      <c r="B78" s="22" t="s">
        <v>46</v>
      </c>
      <c r="C78" s="49" t="s">
        <v>47</v>
      </c>
      <c r="D78" s="11"/>
      <c r="E78" s="11"/>
      <c r="F78" s="11"/>
      <c r="G78" s="25">
        <v>243057</v>
      </c>
    </row>
    <row r="79" spans="1:7" ht="23.25" customHeight="1" x14ac:dyDescent="0.25">
      <c r="A79" s="128" t="s">
        <v>64</v>
      </c>
      <c r="B79" s="128"/>
      <c r="C79" s="128"/>
      <c r="D79" s="21"/>
      <c r="E79" s="21"/>
      <c r="F79" s="72"/>
      <c r="G79" s="73">
        <f>G15+G23+G33+G37+G52+G58+G66+G72+G74+G76+G60</f>
        <v>26122549</v>
      </c>
    </row>
    <row r="80" spans="1:7" ht="15.75" x14ac:dyDescent="0.25">
      <c r="A80" s="104" t="s">
        <v>105</v>
      </c>
      <c r="B80" s="104"/>
      <c r="C80" s="104"/>
      <c r="D80" s="21"/>
      <c r="E80" s="21"/>
      <c r="F80" s="72"/>
      <c r="G80" s="24">
        <f>SUM(G79-G82-G81)</f>
        <v>25764549</v>
      </c>
    </row>
    <row r="81" spans="1:7" ht="15.75" customHeight="1" x14ac:dyDescent="0.25">
      <c r="A81" s="104" t="s">
        <v>106</v>
      </c>
      <c r="B81" s="104"/>
      <c r="C81" s="104"/>
      <c r="D81" s="21"/>
      <c r="E81" s="86"/>
      <c r="F81" s="72"/>
      <c r="G81" s="24">
        <v>332000</v>
      </c>
    </row>
    <row r="82" spans="1:7" ht="15.75" customHeight="1" x14ac:dyDescent="0.25">
      <c r="A82" s="94" t="s">
        <v>195</v>
      </c>
      <c r="B82" s="95"/>
      <c r="C82" s="96"/>
      <c r="D82" s="21"/>
      <c r="E82" s="86"/>
      <c r="F82" s="72"/>
      <c r="G82" s="24">
        <v>26000</v>
      </c>
    </row>
    <row r="83" spans="1:7" ht="78.75" x14ac:dyDescent="0.25">
      <c r="A83" s="75">
        <v>47</v>
      </c>
      <c r="B83" s="75" t="s">
        <v>175</v>
      </c>
      <c r="C83" s="80"/>
      <c r="D83" s="81">
        <f>SUM(D84:D125)</f>
        <v>58191099</v>
      </c>
      <c r="E83" s="81">
        <v>20.5</v>
      </c>
      <c r="F83" s="81">
        <f>SUM(F84:F125)</f>
        <v>46221531</v>
      </c>
      <c r="G83" s="81">
        <f>SUM(G84:G125)</f>
        <v>15640726</v>
      </c>
    </row>
    <row r="84" spans="1:7" ht="31.5" x14ac:dyDescent="0.25">
      <c r="A84" s="5">
        <v>150101</v>
      </c>
      <c r="B84" s="13" t="s">
        <v>9</v>
      </c>
      <c r="C84" s="6" t="s">
        <v>6</v>
      </c>
      <c r="D84" s="4">
        <v>2113187</v>
      </c>
      <c r="E84" s="4">
        <v>32.6</v>
      </c>
      <c r="F84" s="4">
        <v>1425069</v>
      </c>
      <c r="G84" s="4">
        <v>658538</v>
      </c>
    </row>
    <row r="85" spans="1:7" ht="20.25" customHeight="1" x14ac:dyDescent="0.25">
      <c r="A85" s="3">
        <v>150101</v>
      </c>
      <c r="B85" s="13" t="s">
        <v>9</v>
      </c>
      <c r="C85" s="30" t="s">
        <v>36</v>
      </c>
      <c r="D85" s="4">
        <v>869794</v>
      </c>
      <c r="E85" s="4">
        <v>3.8</v>
      </c>
      <c r="F85" s="4">
        <v>837140</v>
      </c>
      <c r="G85" s="4">
        <v>600000</v>
      </c>
    </row>
    <row r="86" spans="1:7" ht="32.25" customHeight="1" x14ac:dyDescent="0.25">
      <c r="A86" s="3">
        <v>150101</v>
      </c>
      <c r="B86" s="13" t="s">
        <v>9</v>
      </c>
      <c r="C86" s="30" t="s">
        <v>202</v>
      </c>
      <c r="D86" s="4">
        <v>175000</v>
      </c>
      <c r="E86" s="4">
        <v>0</v>
      </c>
      <c r="F86" s="4">
        <v>175000</v>
      </c>
      <c r="G86" s="4">
        <v>175000</v>
      </c>
    </row>
    <row r="87" spans="1:7" ht="31.5" x14ac:dyDescent="0.25">
      <c r="A87" s="3">
        <v>150101</v>
      </c>
      <c r="B87" s="13" t="s">
        <v>9</v>
      </c>
      <c r="C87" s="83" t="s">
        <v>163</v>
      </c>
      <c r="D87" s="4">
        <v>97804</v>
      </c>
      <c r="E87" s="4">
        <v>0</v>
      </c>
      <c r="F87" s="4">
        <v>97804</v>
      </c>
      <c r="G87" s="4">
        <v>97804</v>
      </c>
    </row>
    <row r="88" spans="1:7" ht="15.75" x14ac:dyDescent="0.25">
      <c r="A88" s="5">
        <v>150101</v>
      </c>
      <c r="B88" s="13" t="s">
        <v>9</v>
      </c>
      <c r="C88" s="6" t="s">
        <v>198</v>
      </c>
      <c r="D88" s="4">
        <v>41484</v>
      </c>
      <c r="E88" s="4">
        <v>0</v>
      </c>
      <c r="F88" s="4">
        <v>41484</v>
      </c>
      <c r="G88" s="4">
        <v>41484</v>
      </c>
    </row>
    <row r="89" spans="1:7" ht="31.5" x14ac:dyDescent="0.25">
      <c r="A89" s="5">
        <v>150101</v>
      </c>
      <c r="B89" s="13" t="s">
        <v>9</v>
      </c>
      <c r="C89" s="6" t="s">
        <v>199</v>
      </c>
      <c r="D89" s="4">
        <v>37224</v>
      </c>
      <c r="E89" s="4">
        <v>0</v>
      </c>
      <c r="F89" s="4">
        <v>37224</v>
      </c>
      <c r="G89" s="4">
        <v>37224</v>
      </c>
    </row>
    <row r="90" spans="1:7" ht="35.25" customHeight="1" x14ac:dyDescent="0.25">
      <c r="A90" s="5">
        <v>150101</v>
      </c>
      <c r="B90" s="13" t="s">
        <v>9</v>
      </c>
      <c r="C90" s="83" t="s">
        <v>165</v>
      </c>
      <c r="D90" s="25">
        <v>43000</v>
      </c>
      <c r="E90" s="25">
        <v>0</v>
      </c>
      <c r="F90" s="25">
        <v>43000</v>
      </c>
      <c r="G90" s="25">
        <v>43000</v>
      </c>
    </row>
    <row r="91" spans="1:7" ht="31.5" x14ac:dyDescent="0.25">
      <c r="A91" s="5">
        <v>150101</v>
      </c>
      <c r="B91" s="13" t="s">
        <v>9</v>
      </c>
      <c r="C91" s="30" t="s">
        <v>148</v>
      </c>
      <c r="D91" s="4">
        <v>371863</v>
      </c>
      <c r="E91" s="4">
        <v>3.8</v>
      </c>
      <c r="F91" s="4">
        <v>357816</v>
      </c>
      <c r="G91" s="25">
        <v>2000</v>
      </c>
    </row>
    <row r="92" spans="1:7" ht="35.25" customHeight="1" x14ac:dyDescent="0.25">
      <c r="A92" s="5">
        <v>150101</v>
      </c>
      <c r="B92" s="13" t="s">
        <v>9</v>
      </c>
      <c r="C92" s="6" t="s">
        <v>151</v>
      </c>
      <c r="D92" s="4">
        <v>140200</v>
      </c>
      <c r="E92" s="4">
        <v>0</v>
      </c>
      <c r="F92" s="25">
        <v>140200</v>
      </c>
      <c r="G92" s="25">
        <v>140200</v>
      </c>
    </row>
    <row r="93" spans="1:7" ht="21" customHeight="1" x14ac:dyDescent="0.25">
      <c r="A93" s="5">
        <v>150101</v>
      </c>
      <c r="B93" s="13" t="s">
        <v>9</v>
      </c>
      <c r="C93" s="6" t="s">
        <v>137</v>
      </c>
      <c r="D93" s="4">
        <v>129200</v>
      </c>
      <c r="E93" s="4">
        <v>0</v>
      </c>
      <c r="F93" s="25">
        <v>129200</v>
      </c>
      <c r="G93" s="25">
        <v>129200</v>
      </c>
    </row>
    <row r="94" spans="1:7" ht="22.5" customHeight="1" x14ac:dyDescent="0.25">
      <c r="A94" s="5">
        <v>150101</v>
      </c>
      <c r="B94" s="13" t="s">
        <v>9</v>
      </c>
      <c r="C94" s="6" t="s">
        <v>138</v>
      </c>
      <c r="D94" s="4">
        <v>147306</v>
      </c>
      <c r="E94" s="4">
        <v>0</v>
      </c>
      <c r="F94" s="25">
        <v>147306</v>
      </c>
      <c r="G94" s="25">
        <v>147306</v>
      </c>
    </row>
    <row r="95" spans="1:7" ht="21.75" customHeight="1" x14ac:dyDescent="0.25">
      <c r="A95" s="5">
        <v>150101</v>
      </c>
      <c r="B95" s="13" t="s">
        <v>9</v>
      </c>
      <c r="C95" s="6" t="s">
        <v>200</v>
      </c>
      <c r="D95" s="4">
        <v>237200</v>
      </c>
      <c r="E95" s="4">
        <v>0</v>
      </c>
      <c r="F95" s="25">
        <v>237200</v>
      </c>
      <c r="G95" s="25">
        <v>237200</v>
      </c>
    </row>
    <row r="96" spans="1:7" ht="19.5" customHeight="1" x14ac:dyDescent="0.25">
      <c r="A96" s="5">
        <v>150101</v>
      </c>
      <c r="B96" s="13" t="s">
        <v>9</v>
      </c>
      <c r="C96" s="6" t="s">
        <v>140</v>
      </c>
      <c r="D96" s="4">
        <v>123320</v>
      </c>
      <c r="E96" s="4">
        <v>0</v>
      </c>
      <c r="F96" s="25">
        <v>123320</v>
      </c>
      <c r="G96" s="25">
        <v>123320</v>
      </c>
    </row>
    <row r="97" spans="1:7" ht="31.5" x14ac:dyDescent="0.25">
      <c r="A97" s="5">
        <v>150101</v>
      </c>
      <c r="B97" s="13" t="s">
        <v>9</v>
      </c>
      <c r="C97" s="6" t="s">
        <v>141</v>
      </c>
      <c r="D97" s="4">
        <v>680462</v>
      </c>
      <c r="E97" s="4">
        <v>0</v>
      </c>
      <c r="F97" s="25">
        <v>680462</v>
      </c>
      <c r="G97" s="25">
        <v>680462</v>
      </c>
    </row>
    <row r="98" spans="1:7" ht="15.75" x14ac:dyDescent="0.25">
      <c r="A98" s="5">
        <v>150101</v>
      </c>
      <c r="B98" s="13" t="s">
        <v>9</v>
      </c>
      <c r="C98" s="6" t="s">
        <v>147</v>
      </c>
      <c r="D98" s="4">
        <v>6147146</v>
      </c>
      <c r="E98" s="4">
        <v>2.1</v>
      </c>
      <c r="F98" s="25">
        <v>6015776</v>
      </c>
      <c r="G98" s="25">
        <v>85846</v>
      </c>
    </row>
    <row r="99" spans="1:7" ht="31.5" x14ac:dyDescent="0.25">
      <c r="A99" s="5">
        <v>150101</v>
      </c>
      <c r="B99" s="13" t="s">
        <v>9</v>
      </c>
      <c r="C99" s="6" t="s">
        <v>152</v>
      </c>
      <c r="D99" s="4">
        <v>83306</v>
      </c>
      <c r="E99" s="4">
        <v>0</v>
      </c>
      <c r="F99" s="25">
        <v>83306</v>
      </c>
      <c r="G99" s="25">
        <v>83306</v>
      </c>
    </row>
    <row r="100" spans="1:7" ht="15.75" x14ac:dyDescent="0.25">
      <c r="A100" s="5">
        <v>150101</v>
      </c>
      <c r="B100" s="13" t="s">
        <v>9</v>
      </c>
      <c r="C100" s="14" t="s">
        <v>74</v>
      </c>
      <c r="D100" s="4">
        <v>14478922</v>
      </c>
      <c r="E100" s="4">
        <v>66.099999999999994</v>
      </c>
      <c r="F100" s="4">
        <v>5497432</v>
      </c>
      <c r="G100" s="24">
        <v>3735059</v>
      </c>
    </row>
    <row r="101" spans="1:7" ht="33.75" customHeight="1" x14ac:dyDescent="0.25">
      <c r="A101" s="5">
        <v>150101</v>
      </c>
      <c r="B101" s="13" t="s">
        <v>9</v>
      </c>
      <c r="C101" s="30" t="s">
        <v>29</v>
      </c>
      <c r="D101" s="4">
        <v>8871406</v>
      </c>
      <c r="E101" s="4">
        <v>3.4</v>
      </c>
      <c r="F101" s="4">
        <v>8573416</v>
      </c>
      <c r="G101" s="4">
        <v>7756390</v>
      </c>
    </row>
    <row r="102" spans="1:7" ht="18" customHeight="1" x14ac:dyDescent="0.25">
      <c r="A102" s="5">
        <v>150101</v>
      </c>
      <c r="B102" s="13" t="s">
        <v>9</v>
      </c>
      <c r="C102" s="30" t="s">
        <v>162</v>
      </c>
      <c r="D102" s="4">
        <v>20000</v>
      </c>
      <c r="E102" s="4">
        <v>0</v>
      </c>
      <c r="F102" s="4">
        <v>20000</v>
      </c>
      <c r="G102" s="4">
        <v>20000</v>
      </c>
    </row>
    <row r="103" spans="1:7" ht="22.5" customHeight="1" x14ac:dyDescent="0.25">
      <c r="A103" s="5">
        <v>150101</v>
      </c>
      <c r="B103" s="13" t="s">
        <v>9</v>
      </c>
      <c r="C103" s="30" t="s">
        <v>164</v>
      </c>
      <c r="D103" s="4">
        <v>20000</v>
      </c>
      <c r="E103" s="4">
        <v>0</v>
      </c>
      <c r="F103" s="4">
        <v>20000</v>
      </c>
      <c r="G103" s="4">
        <v>20000</v>
      </c>
    </row>
    <row r="104" spans="1:7" ht="34.5" customHeight="1" x14ac:dyDescent="0.25">
      <c r="A104" s="5">
        <v>150101</v>
      </c>
      <c r="B104" s="13" t="s">
        <v>9</v>
      </c>
      <c r="C104" s="30" t="s">
        <v>188</v>
      </c>
      <c r="D104" s="4">
        <v>43242</v>
      </c>
      <c r="E104" s="4">
        <v>0</v>
      </c>
      <c r="F104" s="4">
        <v>43242</v>
      </c>
      <c r="G104" s="4">
        <v>43242</v>
      </c>
    </row>
    <row r="105" spans="1:7" ht="34.5" customHeight="1" x14ac:dyDescent="0.25">
      <c r="A105" s="5">
        <v>150101</v>
      </c>
      <c r="B105" s="13" t="s">
        <v>9</v>
      </c>
      <c r="C105" s="30" t="s">
        <v>189</v>
      </c>
      <c r="D105" s="4">
        <v>17898</v>
      </c>
      <c r="E105" s="4">
        <v>0</v>
      </c>
      <c r="F105" s="4">
        <v>17898</v>
      </c>
      <c r="G105" s="4">
        <v>17898</v>
      </c>
    </row>
    <row r="106" spans="1:7" ht="34.5" customHeight="1" x14ac:dyDescent="0.25">
      <c r="A106" s="5">
        <v>150101</v>
      </c>
      <c r="B106" s="13" t="s">
        <v>9</v>
      </c>
      <c r="C106" s="30" t="s">
        <v>185</v>
      </c>
      <c r="D106" s="4">
        <v>22314</v>
      </c>
      <c r="E106" s="4">
        <v>0</v>
      </c>
      <c r="F106" s="4">
        <v>22314</v>
      </c>
      <c r="G106" s="4">
        <v>22314</v>
      </c>
    </row>
    <row r="107" spans="1:7" ht="34.5" customHeight="1" x14ac:dyDescent="0.25">
      <c r="A107" s="5">
        <v>150101</v>
      </c>
      <c r="B107" s="13" t="s">
        <v>9</v>
      </c>
      <c r="C107" s="30" t="s">
        <v>178</v>
      </c>
      <c r="D107" s="4">
        <v>17531</v>
      </c>
      <c r="E107" s="4">
        <v>0</v>
      </c>
      <c r="F107" s="4">
        <v>17531</v>
      </c>
      <c r="G107" s="4">
        <v>17531</v>
      </c>
    </row>
    <row r="108" spans="1:7" ht="34.5" customHeight="1" x14ac:dyDescent="0.25">
      <c r="A108" s="5">
        <v>150101</v>
      </c>
      <c r="B108" s="13" t="s">
        <v>9</v>
      </c>
      <c r="C108" s="30" t="s">
        <v>179</v>
      </c>
      <c r="D108" s="4">
        <v>17421</v>
      </c>
      <c r="E108" s="4">
        <v>0</v>
      </c>
      <c r="F108" s="4">
        <v>17421</v>
      </c>
      <c r="G108" s="4">
        <v>17421</v>
      </c>
    </row>
    <row r="109" spans="1:7" ht="32.25" customHeight="1" x14ac:dyDescent="0.25">
      <c r="A109" s="5">
        <v>150101</v>
      </c>
      <c r="B109" s="13" t="s">
        <v>9</v>
      </c>
      <c r="C109" s="30" t="s">
        <v>190</v>
      </c>
      <c r="D109" s="4">
        <v>17504</v>
      </c>
      <c r="E109" s="4">
        <v>0</v>
      </c>
      <c r="F109" s="4">
        <v>17504</v>
      </c>
      <c r="G109" s="4">
        <v>17504</v>
      </c>
    </row>
    <row r="110" spans="1:7" ht="32.25" customHeight="1" x14ac:dyDescent="0.25">
      <c r="A110" s="5">
        <v>150101</v>
      </c>
      <c r="B110" s="13" t="s">
        <v>9</v>
      </c>
      <c r="C110" s="30" t="s">
        <v>180</v>
      </c>
      <c r="D110" s="4">
        <v>17428</v>
      </c>
      <c r="E110" s="4">
        <v>0</v>
      </c>
      <c r="F110" s="4">
        <v>17428</v>
      </c>
      <c r="G110" s="4">
        <v>17428</v>
      </c>
    </row>
    <row r="111" spans="1:7" ht="36" customHeight="1" x14ac:dyDescent="0.25">
      <c r="A111" s="5">
        <v>150101</v>
      </c>
      <c r="B111" s="13" t="s">
        <v>9</v>
      </c>
      <c r="C111" s="30" t="s">
        <v>181</v>
      </c>
      <c r="D111" s="4">
        <v>19017</v>
      </c>
      <c r="E111" s="4">
        <v>0</v>
      </c>
      <c r="F111" s="4">
        <v>19017</v>
      </c>
      <c r="G111" s="4">
        <v>19017</v>
      </c>
    </row>
    <row r="112" spans="1:7" ht="31.5" customHeight="1" x14ac:dyDescent="0.25">
      <c r="A112" s="5">
        <v>150101</v>
      </c>
      <c r="B112" s="13" t="s">
        <v>9</v>
      </c>
      <c r="C112" s="30" t="s">
        <v>191</v>
      </c>
      <c r="D112" s="4">
        <v>19047</v>
      </c>
      <c r="E112" s="4">
        <v>0</v>
      </c>
      <c r="F112" s="4">
        <v>19047</v>
      </c>
      <c r="G112" s="4">
        <v>19047</v>
      </c>
    </row>
    <row r="113" spans="1:7" ht="30.75" customHeight="1" x14ac:dyDescent="0.25">
      <c r="A113" s="5">
        <v>150101</v>
      </c>
      <c r="B113" s="13" t="s">
        <v>9</v>
      </c>
      <c r="C113" s="30" t="s">
        <v>192</v>
      </c>
      <c r="D113" s="4">
        <v>17528</v>
      </c>
      <c r="E113" s="4">
        <v>0</v>
      </c>
      <c r="F113" s="4">
        <v>17528</v>
      </c>
      <c r="G113" s="4">
        <v>17528</v>
      </c>
    </row>
    <row r="114" spans="1:7" ht="35.25" customHeight="1" x14ac:dyDescent="0.25">
      <c r="A114" s="5">
        <v>150101</v>
      </c>
      <c r="B114" s="13" t="s">
        <v>9</v>
      </c>
      <c r="C114" s="30" t="s">
        <v>182</v>
      </c>
      <c r="D114" s="4">
        <v>23000</v>
      </c>
      <c r="E114" s="4">
        <v>0</v>
      </c>
      <c r="F114" s="4">
        <v>23000</v>
      </c>
      <c r="G114" s="4">
        <v>23000</v>
      </c>
    </row>
    <row r="115" spans="1:7" ht="31.5" x14ac:dyDescent="0.25">
      <c r="A115" s="5">
        <v>150101</v>
      </c>
      <c r="B115" s="13" t="s">
        <v>9</v>
      </c>
      <c r="C115" s="30" t="s">
        <v>183</v>
      </c>
      <c r="D115" s="4">
        <v>23000</v>
      </c>
      <c r="E115" s="4">
        <v>0</v>
      </c>
      <c r="F115" s="4">
        <v>23000</v>
      </c>
      <c r="G115" s="4">
        <v>23000</v>
      </c>
    </row>
    <row r="116" spans="1:7" ht="34.5" customHeight="1" x14ac:dyDescent="0.25">
      <c r="A116" s="5">
        <v>150101</v>
      </c>
      <c r="B116" s="13" t="s">
        <v>9</v>
      </c>
      <c r="C116" s="30" t="s">
        <v>184</v>
      </c>
      <c r="D116" s="4">
        <v>23000</v>
      </c>
      <c r="E116" s="4">
        <v>0</v>
      </c>
      <c r="F116" s="4">
        <v>23000</v>
      </c>
      <c r="G116" s="4">
        <v>23000</v>
      </c>
    </row>
    <row r="117" spans="1:7" ht="31.5" x14ac:dyDescent="0.25">
      <c r="A117" s="5">
        <v>150101</v>
      </c>
      <c r="B117" s="13" t="s">
        <v>9</v>
      </c>
      <c r="C117" s="30" t="s">
        <v>126</v>
      </c>
      <c r="D117" s="4">
        <v>1178627</v>
      </c>
      <c r="E117" s="4">
        <v>83.6</v>
      </c>
      <c r="F117" s="4">
        <v>193002</v>
      </c>
      <c r="G117" s="4">
        <v>8815</v>
      </c>
    </row>
    <row r="118" spans="1:7" ht="31.5" x14ac:dyDescent="0.25">
      <c r="A118" s="5">
        <v>150101</v>
      </c>
      <c r="B118" s="13" t="s">
        <v>9</v>
      </c>
      <c r="C118" s="30" t="s">
        <v>121</v>
      </c>
      <c r="D118" s="4">
        <v>284628</v>
      </c>
      <c r="E118" s="4">
        <v>8.4</v>
      </c>
      <c r="F118" s="4">
        <v>260620</v>
      </c>
      <c r="G118" s="4">
        <v>7093</v>
      </c>
    </row>
    <row r="119" spans="1:7" ht="15.75" x14ac:dyDescent="0.25">
      <c r="A119" s="5">
        <v>150101</v>
      </c>
      <c r="B119" s="13" t="s">
        <v>9</v>
      </c>
      <c r="C119" s="30" t="s">
        <v>122</v>
      </c>
      <c r="D119" s="4">
        <v>128750</v>
      </c>
      <c r="E119" s="4">
        <v>52.7</v>
      </c>
      <c r="F119" s="4">
        <v>60913</v>
      </c>
      <c r="G119" s="4">
        <v>60913</v>
      </c>
    </row>
    <row r="120" spans="1:7" ht="15.75" x14ac:dyDescent="0.25">
      <c r="A120" s="5">
        <v>150101</v>
      </c>
      <c r="B120" s="13" t="s">
        <v>9</v>
      </c>
      <c r="C120" s="30" t="s">
        <v>123</v>
      </c>
      <c r="D120" s="4">
        <v>285613</v>
      </c>
      <c r="E120" s="4">
        <v>32.299999999999997</v>
      </c>
      <c r="F120" s="4">
        <v>193303</v>
      </c>
      <c r="G120" s="4">
        <v>193303</v>
      </c>
    </row>
    <row r="121" spans="1:7" ht="31.5" x14ac:dyDescent="0.25">
      <c r="A121" s="5">
        <v>150101</v>
      </c>
      <c r="B121" s="13" t="s">
        <v>9</v>
      </c>
      <c r="C121" s="30" t="s">
        <v>127</v>
      </c>
      <c r="D121" s="4">
        <v>297603</v>
      </c>
      <c r="E121" s="4">
        <v>76.900000000000006</v>
      </c>
      <c r="F121" s="4">
        <v>68659</v>
      </c>
      <c r="G121" s="4">
        <v>68659</v>
      </c>
    </row>
    <row r="122" spans="1:7" ht="15.75" x14ac:dyDescent="0.25">
      <c r="A122" s="5">
        <v>150101</v>
      </c>
      <c r="B122" s="13" t="s">
        <v>9</v>
      </c>
      <c r="C122" s="30" t="s">
        <v>128</v>
      </c>
      <c r="D122" s="4">
        <v>283703</v>
      </c>
      <c r="E122" s="4">
        <v>55.8</v>
      </c>
      <c r="F122" s="4">
        <v>158292</v>
      </c>
      <c r="G122" s="4">
        <v>158292</v>
      </c>
    </row>
    <row r="123" spans="1:7" ht="31.5" x14ac:dyDescent="0.25">
      <c r="A123" s="5">
        <v>150101</v>
      </c>
      <c r="B123" s="13" t="s">
        <v>9</v>
      </c>
      <c r="C123" s="30" t="s">
        <v>153</v>
      </c>
      <c r="D123" s="4">
        <v>10931782</v>
      </c>
      <c r="E123" s="4">
        <v>2.1</v>
      </c>
      <c r="F123" s="4">
        <v>10695287</v>
      </c>
      <c r="G123" s="4">
        <v>32231</v>
      </c>
    </row>
    <row r="124" spans="1:7" ht="31.5" x14ac:dyDescent="0.25">
      <c r="A124" s="5">
        <v>150101</v>
      </c>
      <c r="B124" s="13" t="s">
        <v>9</v>
      </c>
      <c r="C124" s="30" t="s">
        <v>130</v>
      </c>
      <c r="D124" s="4">
        <v>9421241</v>
      </c>
      <c r="E124" s="4">
        <v>0.4</v>
      </c>
      <c r="F124" s="4">
        <v>9383824</v>
      </c>
      <c r="G124" s="4">
        <v>19755</v>
      </c>
    </row>
    <row r="125" spans="1:7" ht="47.25" customHeight="1" x14ac:dyDescent="0.25">
      <c r="A125" s="5">
        <v>150101</v>
      </c>
      <c r="B125" s="13" t="s">
        <v>9</v>
      </c>
      <c r="C125" s="30" t="s">
        <v>131</v>
      </c>
      <c r="D125" s="4">
        <v>273398</v>
      </c>
      <c r="E125" s="4">
        <v>9.5</v>
      </c>
      <c r="F125" s="4">
        <v>247546</v>
      </c>
      <c r="G125" s="4">
        <v>396</v>
      </c>
    </row>
    <row r="126" spans="1:7" ht="15.75" x14ac:dyDescent="0.25">
      <c r="A126" s="132" t="s">
        <v>107</v>
      </c>
      <c r="B126" s="132"/>
      <c r="C126" s="132"/>
      <c r="D126" s="4"/>
      <c r="E126" s="4"/>
      <c r="F126" s="4"/>
      <c r="G126" s="39">
        <f>G83</f>
        <v>15640726</v>
      </c>
    </row>
    <row r="127" spans="1:7" ht="15.75" customHeight="1" x14ac:dyDescent="0.25">
      <c r="A127" s="104" t="s">
        <v>105</v>
      </c>
      <c r="B127" s="104"/>
      <c r="C127" s="104"/>
      <c r="D127" s="4"/>
      <c r="E127" s="4"/>
      <c r="F127" s="4"/>
      <c r="G127" s="25">
        <f>G126-G128</f>
        <v>5640726</v>
      </c>
    </row>
    <row r="128" spans="1:7" ht="15.75" customHeight="1" x14ac:dyDescent="0.25">
      <c r="A128" s="104" t="s">
        <v>106</v>
      </c>
      <c r="B128" s="104"/>
      <c r="C128" s="104"/>
      <c r="D128" s="4"/>
      <c r="E128" s="4"/>
      <c r="F128" s="4"/>
      <c r="G128" s="25">
        <v>10000000</v>
      </c>
    </row>
    <row r="129" spans="1:7" ht="15.75" x14ac:dyDescent="0.25">
      <c r="A129" s="132" t="s">
        <v>66</v>
      </c>
      <c r="B129" s="132"/>
      <c r="C129" s="132"/>
      <c r="D129" s="4"/>
      <c r="E129" s="4"/>
      <c r="F129" s="4"/>
      <c r="G129" s="39">
        <f>G130+G131+G132</f>
        <v>41763275</v>
      </c>
    </row>
    <row r="130" spans="1:7" ht="15.75" x14ac:dyDescent="0.25">
      <c r="A130" s="104" t="s">
        <v>105</v>
      </c>
      <c r="B130" s="104"/>
      <c r="C130" s="104"/>
      <c r="D130" s="4"/>
      <c r="E130" s="4"/>
      <c r="F130" s="4"/>
      <c r="G130" s="25">
        <f>G80+G127</f>
        <v>31405275</v>
      </c>
    </row>
    <row r="131" spans="1:7" ht="15.75" x14ac:dyDescent="0.25">
      <c r="A131" s="104" t="s">
        <v>106</v>
      </c>
      <c r="B131" s="104"/>
      <c r="C131" s="104"/>
      <c r="D131" s="4"/>
      <c r="E131" s="4"/>
      <c r="F131" s="4"/>
      <c r="G131" s="25">
        <f>G81+G128</f>
        <v>10332000</v>
      </c>
    </row>
    <row r="132" spans="1:7" ht="15.75" x14ac:dyDescent="0.25">
      <c r="A132" s="140" t="s">
        <v>195</v>
      </c>
      <c r="B132" s="141"/>
      <c r="C132" s="142"/>
      <c r="D132" s="91"/>
      <c r="E132" s="91"/>
      <c r="F132" s="92"/>
      <c r="G132" s="93">
        <v>26000</v>
      </c>
    </row>
    <row r="133" spans="1:7" ht="15.75" x14ac:dyDescent="0.25">
      <c r="B133" s="42"/>
      <c r="C133" s="42"/>
      <c r="F133" s="23"/>
      <c r="G133" s="23"/>
    </row>
    <row r="134" spans="1:7" ht="15.75" hidden="1" x14ac:dyDescent="0.25">
      <c r="B134" s="23"/>
      <c r="C134" s="23"/>
      <c r="F134" s="8"/>
    </row>
    <row r="135" spans="1:7" ht="12.75" customHeight="1" x14ac:dyDescent="0.25">
      <c r="B135" s="107" t="s">
        <v>37</v>
      </c>
      <c r="C135" s="107"/>
      <c r="F135" s="42"/>
      <c r="G135" s="42"/>
    </row>
    <row r="136" spans="1:7" ht="15.75" x14ac:dyDescent="0.25">
      <c r="B136" s="107" t="s">
        <v>38</v>
      </c>
      <c r="C136" s="107"/>
      <c r="F136" s="18" t="s">
        <v>67</v>
      </c>
    </row>
    <row r="137" spans="1:7" ht="6.75" customHeight="1" x14ac:dyDescent="0.2"/>
    <row r="138" spans="1:7" ht="15.75" x14ac:dyDescent="0.25">
      <c r="A138" s="10"/>
      <c r="B138" s="107" t="s">
        <v>28</v>
      </c>
      <c r="C138" s="107"/>
      <c r="D138" s="10"/>
      <c r="E138" s="10"/>
      <c r="F138" s="107" t="s">
        <v>27</v>
      </c>
      <c r="G138" s="107"/>
    </row>
    <row r="139" spans="1:7" x14ac:dyDescent="0.2">
      <c r="A139" s="10"/>
      <c r="B139" s="10"/>
      <c r="C139" s="10"/>
    </row>
    <row r="140" spans="1:7" x14ac:dyDescent="0.2">
      <c r="A140" s="10"/>
      <c r="B140" s="10"/>
      <c r="C140" s="10"/>
    </row>
    <row r="141" spans="1:7" x14ac:dyDescent="0.2">
      <c r="A141" s="10"/>
      <c r="B141" s="10"/>
      <c r="C141" s="10"/>
    </row>
    <row r="142" spans="1:7" x14ac:dyDescent="0.2">
      <c r="A142" s="10"/>
      <c r="B142" s="10"/>
      <c r="C142" s="10"/>
    </row>
    <row r="143" spans="1:7" x14ac:dyDescent="0.2">
      <c r="A143" s="10"/>
      <c r="B143" s="10"/>
      <c r="C143" s="10"/>
    </row>
    <row r="144" spans="1:7" x14ac:dyDescent="0.2">
      <c r="A144" s="10"/>
      <c r="B144" s="10"/>
      <c r="C144" s="10"/>
    </row>
    <row r="145" spans="1:3" x14ac:dyDescent="0.2">
      <c r="A145" s="10"/>
      <c r="B145" s="10"/>
      <c r="C145" s="10"/>
    </row>
    <row r="146" spans="1:3" x14ac:dyDescent="0.2">
      <c r="A146" s="10"/>
      <c r="B146" s="10"/>
      <c r="C146" s="10"/>
    </row>
    <row r="147" spans="1:3" x14ac:dyDescent="0.2">
      <c r="A147" s="10"/>
      <c r="B147" s="10"/>
      <c r="C147" s="10"/>
    </row>
    <row r="148" spans="1:3" x14ac:dyDescent="0.2">
      <c r="A148" s="10"/>
      <c r="B148" s="10"/>
      <c r="C148" s="10"/>
    </row>
    <row r="149" spans="1:3" x14ac:dyDescent="0.2">
      <c r="A149" s="10"/>
      <c r="B149" s="10"/>
      <c r="C149" s="10"/>
    </row>
    <row r="150" spans="1:3" x14ac:dyDescent="0.2">
      <c r="A150" s="10"/>
      <c r="B150" s="10"/>
      <c r="C150" s="10"/>
    </row>
    <row r="151" spans="1:3" x14ac:dyDescent="0.2">
      <c r="A151" s="10"/>
      <c r="B151" s="10"/>
      <c r="C151" s="10"/>
    </row>
    <row r="152" spans="1:3" x14ac:dyDescent="0.2">
      <c r="A152" s="10"/>
      <c r="B152" s="10"/>
      <c r="C152" s="10"/>
    </row>
    <row r="153" spans="1:3" x14ac:dyDescent="0.2">
      <c r="A153" s="10"/>
      <c r="B153" s="10"/>
      <c r="C153" s="10"/>
    </row>
    <row r="154" spans="1:3" x14ac:dyDescent="0.2">
      <c r="A154" s="10"/>
      <c r="B154" s="10"/>
      <c r="C154" s="10"/>
    </row>
    <row r="155" spans="1:3" x14ac:dyDescent="0.2">
      <c r="A155" s="10"/>
      <c r="B155" s="10"/>
      <c r="C155" s="10"/>
    </row>
    <row r="156" spans="1:3" x14ac:dyDescent="0.2">
      <c r="A156" s="10"/>
      <c r="B156" s="10"/>
      <c r="C156" s="10"/>
    </row>
    <row r="157" spans="1:3" x14ac:dyDescent="0.2">
      <c r="A157" s="10"/>
      <c r="B157" s="10"/>
      <c r="C157" s="10"/>
    </row>
    <row r="158" spans="1:3" x14ac:dyDescent="0.2">
      <c r="A158" s="10"/>
      <c r="B158" s="10"/>
      <c r="C158" s="10"/>
    </row>
    <row r="159" spans="1:3" x14ac:dyDescent="0.2">
      <c r="A159" s="10"/>
      <c r="B159" s="10"/>
      <c r="C159" s="10"/>
    </row>
    <row r="160" spans="1:3" x14ac:dyDescent="0.2">
      <c r="A160" s="10"/>
      <c r="B160" s="10"/>
      <c r="C160" s="10"/>
    </row>
    <row r="161" spans="1:5" x14ac:dyDescent="0.2">
      <c r="A161" s="10"/>
      <c r="B161" s="10"/>
      <c r="C161" s="10"/>
    </row>
    <row r="162" spans="1:5" x14ac:dyDescent="0.2">
      <c r="A162" s="10"/>
      <c r="B162" s="10"/>
      <c r="C162" s="10"/>
    </row>
    <row r="163" spans="1:5" x14ac:dyDescent="0.2">
      <c r="A163" s="10"/>
      <c r="B163" s="10"/>
      <c r="C163" s="10"/>
    </row>
    <row r="164" spans="1:5" x14ac:dyDescent="0.2">
      <c r="A164" s="10"/>
      <c r="B164" s="10"/>
      <c r="C164" s="10"/>
    </row>
    <row r="165" spans="1:5" x14ac:dyDescent="0.2">
      <c r="A165" s="10"/>
      <c r="B165" s="10"/>
      <c r="C165" s="10"/>
    </row>
    <row r="166" spans="1:5" x14ac:dyDescent="0.2">
      <c r="A166" s="10"/>
      <c r="B166" s="10"/>
      <c r="C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  <c r="C175" s="10"/>
      <c r="D175" s="10"/>
      <c r="E175" s="10"/>
    </row>
    <row r="176" spans="1:5" x14ac:dyDescent="0.2">
      <c r="A176" s="10"/>
      <c r="B176" s="10"/>
      <c r="C176" s="10"/>
      <c r="D176" s="10"/>
      <c r="E176" s="10"/>
    </row>
    <row r="177" spans="1:5" x14ac:dyDescent="0.2">
      <c r="A177" s="10"/>
      <c r="B177" s="10"/>
      <c r="C177" s="10"/>
      <c r="D177" s="10"/>
      <c r="E177" s="10"/>
    </row>
    <row r="178" spans="1:5" x14ac:dyDescent="0.2">
      <c r="A178" s="10"/>
      <c r="B178" s="10"/>
      <c r="C178" s="10"/>
      <c r="D178" s="10"/>
      <c r="E178" s="10"/>
    </row>
    <row r="179" spans="1:5" x14ac:dyDescent="0.2">
      <c r="A179" s="10"/>
      <c r="B179" s="10"/>
      <c r="C179" s="10"/>
      <c r="D179" s="10"/>
      <c r="E179" s="10"/>
    </row>
    <row r="180" spans="1:5" x14ac:dyDescent="0.2">
      <c r="A180" s="10"/>
      <c r="B180" s="10"/>
      <c r="C180" s="10"/>
      <c r="D180" s="10"/>
      <c r="E180" s="10"/>
    </row>
    <row r="181" spans="1:5" x14ac:dyDescent="0.2">
      <c r="A181" s="10"/>
      <c r="B181" s="10"/>
      <c r="C181" s="10"/>
      <c r="D181" s="10"/>
      <c r="E181" s="10"/>
    </row>
    <row r="182" spans="1:5" x14ac:dyDescent="0.2">
      <c r="A182" s="10"/>
      <c r="B182" s="10"/>
      <c r="C182" s="10"/>
      <c r="D182" s="10"/>
      <c r="E182" s="10"/>
    </row>
    <row r="183" spans="1:5" x14ac:dyDescent="0.2">
      <c r="A183" s="10"/>
      <c r="B183" s="10"/>
      <c r="C183" s="10"/>
      <c r="D183" s="10"/>
      <c r="E183" s="10"/>
    </row>
    <row r="184" spans="1:5" x14ac:dyDescent="0.2">
      <c r="A184" s="10"/>
      <c r="B184" s="10"/>
      <c r="C184" s="10"/>
      <c r="D184" s="10"/>
      <c r="E184" s="10"/>
    </row>
    <row r="185" spans="1:5" x14ac:dyDescent="0.2">
      <c r="A185" s="10"/>
      <c r="B185" s="10"/>
      <c r="C185" s="10"/>
      <c r="D185" s="10"/>
      <c r="E185" s="10"/>
    </row>
    <row r="186" spans="1:5" x14ac:dyDescent="0.2">
      <c r="A186" s="10"/>
      <c r="B186" s="10"/>
      <c r="C186" s="10"/>
      <c r="D186" s="10"/>
      <c r="E186" s="10"/>
    </row>
    <row r="187" spans="1:5" x14ac:dyDescent="0.2">
      <c r="A187" s="10"/>
      <c r="B187" s="10"/>
      <c r="C187" s="10"/>
      <c r="D187" s="10"/>
      <c r="E187" s="10"/>
    </row>
    <row r="188" spans="1:5" x14ac:dyDescent="0.2">
      <c r="A188" s="10"/>
      <c r="B188" s="10"/>
      <c r="C188" s="10"/>
      <c r="D188" s="10"/>
      <c r="E188" s="10"/>
    </row>
    <row r="189" spans="1:5" x14ac:dyDescent="0.2">
      <c r="A189" s="10"/>
      <c r="B189" s="10"/>
      <c r="C189" s="10"/>
      <c r="D189" s="10"/>
      <c r="E189" s="10"/>
    </row>
    <row r="190" spans="1:5" x14ac:dyDescent="0.2">
      <c r="A190" s="10"/>
      <c r="B190" s="10"/>
      <c r="C190" s="10"/>
      <c r="D190" s="10"/>
      <c r="E190" s="10"/>
    </row>
    <row r="191" spans="1:5" x14ac:dyDescent="0.2">
      <c r="A191" s="10"/>
      <c r="B191" s="10"/>
    </row>
    <row r="192" spans="1:5" x14ac:dyDescent="0.2">
      <c r="A192" s="10"/>
      <c r="B192" s="10"/>
    </row>
    <row r="193" spans="1:2" x14ac:dyDescent="0.2">
      <c r="A193" s="10"/>
      <c r="B193" s="10"/>
    </row>
    <row r="194" spans="1:2" x14ac:dyDescent="0.2">
      <c r="A194" s="10"/>
      <c r="B194" s="10"/>
    </row>
    <row r="195" spans="1:2" x14ac:dyDescent="0.2">
      <c r="A195" s="10"/>
      <c r="B195" s="10"/>
    </row>
    <row r="196" spans="1:2" x14ac:dyDescent="0.2">
      <c r="A196" s="10"/>
      <c r="B196" s="10"/>
    </row>
    <row r="197" spans="1:2" x14ac:dyDescent="0.2">
      <c r="A197" s="10"/>
      <c r="B197" s="10"/>
    </row>
    <row r="198" spans="1:2" x14ac:dyDescent="0.2">
      <c r="A198" s="10"/>
      <c r="B198" s="10"/>
    </row>
    <row r="199" spans="1:2" x14ac:dyDescent="0.2">
      <c r="A199" s="10"/>
      <c r="B199" s="10"/>
    </row>
  </sheetData>
  <mergeCells count="67">
    <mergeCell ref="D23:D24"/>
    <mergeCell ref="E74:E75"/>
    <mergeCell ref="C23:C24"/>
    <mergeCell ref="A79:C79"/>
    <mergeCell ref="C74:C75"/>
    <mergeCell ref="A80:C80"/>
    <mergeCell ref="F138:G138"/>
    <mergeCell ref="B136:C136"/>
    <mergeCell ref="A128:C128"/>
    <mergeCell ref="A129:C129"/>
    <mergeCell ref="A130:C130"/>
    <mergeCell ref="A131:C131"/>
    <mergeCell ref="B135:C135"/>
    <mergeCell ref="A132:C132"/>
    <mergeCell ref="B138:C138"/>
    <mergeCell ref="E1:G1"/>
    <mergeCell ref="A2:G2"/>
    <mergeCell ref="A3:G3"/>
    <mergeCell ref="C5:C7"/>
    <mergeCell ref="D5:D7"/>
    <mergeCell ref="E5:E7"/>
    <mergeCell ref="F5:F7"/>
    <mergeCell ref="A5:A6"/>
    <mergeCell ref="B9:B10"/>
    <mergeCell ref="C9:C10"/>
    <mergeCell ref="A127:C127"/>
    <mergeCell ref="B15:B16"/>
    <mergeCell ref="C72:C73"/>
    <mergeCell ref="A82:C82"/>
    <mergeCell ref="A81:C81"/>
    <mergeCell ref="A23:A24"/>
    <mergeCell ref="B23:B24"/>
    <mergeCell ref="A126:C126"/>
    <mergeCell ref="E9:E10"/>
    <mergeCell ref="E11:E12"/>
    <mergeCell ref="B5:B6"/>
    <mergeCell ref="G5:G7"/>
    <mergeCell ref="G11:G12"/>
    <mergeCell ref="F11:F12"/>
    <mergeCell ref="G9:G10"/>
    <mergeCell ref="F9:F10"/>
    <mergeCell ref="D9:D10"/>
    <mergeCell ref="D11:D12"/>
    <mergeCell ref="D13:D14"/>
    <mergeCell ref="D74:D75"/>
    <mergeCell ref="E15:E16"/>
    <mergeCell ref="F74:F75"/>
    <mergeCell ref="E13:E14"/>
    <mergeCell ref="E23:E24"/>
    <mergeCell ref="D15:D16"/>
    <mergeCell ref="D72:D73"/>
    <mergeCell ref="E72:E73"/>
    <mergeCell ref="F72:F73"/>
    <mergeCell ref="G13:G14"/>
    <mergeCell ref="F13:F14"/>
    <mergeCell ref="G15:G16"/>
    <mergeCell ref="G74:G75"/>
    <mergeCell ref="F23:F24"/>
    <mergeCell ref="G72:G73"/>
    <mergeCell ref="G23:G24"/>
    <mergeCell ref="F15:F16"/>
    <mergeCell ref="B13:B14"/>
    <mergeCell ref="C11:C12"/>
    <mergeCell ref="C13:C14"/>
    <mergeCell ref="A15:A16"/>
    <mergeCell ref="B11:B12"/>
    <mergeCell ref="C15:C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48"/>
  <sheetViews>
    <sheetView topLeftCell="A5" zoomScale="75" zoomScaleNormal="75" workbookViewId="0">
      <selection activeCell="C70" sqref="C70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18" t="s">
        <v>13</v>
      </c>
      <c r="B5" s="118" t="s">
        <v>0</v>
      </c>
      <c r="C5" s="9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19"/>
      <c r="B6" s="120"/>
      <c r="C6" s="105"/>
      <c r="D6" s="117"/>
      <c r="E6" s="117"/>
      <c r="F6" s="117"/>
      <c r="G6" s="117"/>
    </row>
    <row r="7" spans="1:8" ht="52.5" x14ac:dyDescent="0.2">
      <c r="A7" s="40" t="s">
        <v>11</v>
      </c>
      <c r="B7" s="40" t="s">
        <v>10</v>
      </c>
      <c r="C7" s="98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7</v>
      </c>
    </row>
    <row r="9" spans="1:8" ht="4.5" hidden="1" customHeight="1" x14ac:dyDescent="0.2">
      <c r="A9" s="17" t="s">
        <v>23</v>
      </c>
      <c r="B9" s="110" t="s">
        <v>24</v>
      </c>
      <c r="C9" s="112" t="s">
        <v>14</v>
      </c>
      <c r="D9" s="97"/>
      <c r="E9" s="97"/>
      <c r="F9" s="97"/>
      <c r="G9" s="121">
        <v>0</v>
      </c>
    </row>
    <row r="10" spans="1:8" ht="1.5" hidden="1" customHeight="1" x14ac:dyDescent="0.2">
      <c r="A10" s="16" t="s">
        <v>18</v>
      </c>
      <c r="B10" s="111"/>
      <c r="C10" s="113"/>
      <c r="D10" s="98"/>
      <c r="E10" s="98"/>
      <c r="F10" s="98"/>
      <c r="G10" s="122"/>
    </row>
    <row r="11" spans="1:8" ht="1.5" hidden="1" customHeight="1" x14ac:dyDescent="0.2">
      <c r="A11" s="17" t="s">
        <v>21</v>
      </c>
      <c r="B11" s="110" t="s">
        <v>16</v>
      </c>
      <c r="C11" s="112" t="s">
        <v>14</v>
      </c>
      <c r="D11" s="97"/>
      <c r="E11" s="97"/>
      <c r="F11" s="97"/>
      <c r="G11" s="121">
        <v>0</v>
      </c>
    </row>
    <row r="12" spans="1:8" ht="18" hidden="1" customHeight="1" x14ac:dyDescent="0.2">
      <c r="A12" s="16" t="s">
        <v>17</v>
      </c>
      <c r="B12" s="111"/>
      <c r="C12" s="113"/>
      <c r="D12" s="98"/>
      <c r="E12" s="98"/>
      <c r="F12" s="98"/>
      <c r="G12" s="122"/>
    </row>
    <row r="13" spans="1:8" ht="14.25" hidden="1" customHeight="1" x14ac:dyDescent="0.2">
      <c r="A13" s="17" t="s">
        <v>22</v>
      </c>
      <c r="B13" s="110" t="s">
        <v>15</v>
      </c>
      <c r="C13" s="112" t="s">
        <v>14</v>
      </c>
      <c r="D13" s="97"/>
      <c r="E13" s="97"/>
      <c r="F13" s="97"/>
      <c r="G13" s="121">
        <v>0</v>
      </c>
    </row>
    <row r="14" spans="1:8" ht="17.25" hidden="1" customHeight="1" x14ac:dyDescent="0.2">
      <c r="A14" s="16" t="s">
        <v>19</v>
      </c>
      <c r="B14" s="111"/>
      <c r="C14" s="113"/>
      <c r="D14" s="98"/>
      <c r="E14" s="98"/>
      <c r="F14" s="98"/>
      <c r="G14" s="122"/>
    </row>
    <row r="15" spans="1:8" ht="28.5" customHeight="1" x14ac:dyDescent="0.25">
      <c r="A15" s="123" t="s">
        <v>109</v>
      </c>
      <c r="B15" s="43" t="s">
        <v>41</v>
      </c>
      <c r="C15" s="126"/>
      <c r="D15" s="97"/>
      <c r="E15" s="97"/>
      <c r="F15" s="97"/>
      <c r="G15" s="102">
        <f>SUM(G17:G18)</f>
        <v>2355000</v>
      </c>
    </row>
    <row r="16" spans="1:8" ht="3.75" customHeight="1" x14ac:dyDescent="0.25">
      <c r="A16" s="124"/>
      <c r="B16" s="44"/>
      <c r="C16" s="127"/>
      <c r="D16" s="98"/>
      <c r="E16" s="98"/>
      <c r="F16" s="98"/>
      <c r="G16" s="103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25000</v>
      </c>
    </row>
    <row r="18" spans="1:7" ht="31.5" customHeight="1" x14ac:dyDescent="0.25">
      <c r="A18" s="16" t="s">
        <v>80</v>
      </c>
      <c r="B18" s="35" t="s">
        <v>32</v>
      </c>
      <c r="C18" s="35" t="s">
        <v>108</v>
      </c>
      <c r="D18" s="11"/>
      <c r="E18" s="11"/>
      <c r="F18" s="11"/>
      <c r="G18" s="25">
        <v>2330000</v>
      </c>
    </row>
    <row r="19" spans="1:7" ht="28.5" customHeight="1" x14ac:dyDescent="0.25">
      <c r="A19" s="17" t="s">
        <v>111</v>
      </c>
      <c r="B19" s="31" t="s">
        <v>45</v>
      </c>
      <c r="C19" s="112"/>
      <c r="D19" s="97"/>
      <c r="E19" s="97"/>
      <c r="F19" s="97"/>
      <c r="G19" s="102">
        <f>SUM(G21:G26)</f>
        <v>2823000</v>
      </c>
    </row>
    <row r="20" spans="1:7" ht="15.75" x14ac:dyDescent="0.25">
      <c r="A20" s="16" t="s">
        <v>18</v>
      </c>
      <c r="B20" s="22" t="s">
        <v>54</v>
      </c>
      <c r="C20" s="113"/>
      <c r="D20" s="98"/>
      <c r="E20" s="98"/>
      <c r="F20" s="98"/>
      <c r="G20" s="103"/>
    </row>
    <row r="21" spans="1:7" ht="31.5" x14ac:dyDescent="0.25">
      <c r="A21" s="16" t="s">
        <v>70</v>
      </c>
      <c r="B21" s="22" t="s">
        <v>118</v>
      </c>
      <c r="C21" s="14" t="s">
        <v>43</v>
      </c>
      <c r="D21" s="12"/>
      <c r="E21" s="12"/>
      <c r="F21" s="12"/>
      <c r="G21" s="47">
        <v>746000</v>
      </c>
    </row>
    <row r="22" spans="1:7" ht="30" customHeight="1" x14ac:dyDescent="0.25">
      <c r="A22" s="16" t="s">
        <v>70</v>
      </c>
      <c r="B22" s="22" t="s">
        <v>118</v>
      </c>
      <c r="C22" s="50" t="s">
        <v>47</v>
      </c>
      <c r="D22" s="12"/>
      <c r="E22" s="12"/>
      <c r="F22" s="12"/>
      <c r="G22" s="47">
        <v>506000</v>
      </c>
    </row>
    <row r="23" spans="1:7" ht="18.75" customHeight="1" x14ac:dyDescent="0.25">
      <c r="A23" s="16" t="s">
        <v>50</v>
      </c>
      <c r="B23" s="22" t="s">
        <v>55</v>
      </c>
      <c r="C23" s="14" t="s">
        <v>43</v>
      </c>
      <c r="D23" s="11"/>
      <c r="E23" s="11"/>
      <c r="F23" s="11"/>
      <c r="G23" s="25">
        <v>171000</v>
      </c>
    </row>
    <row r="24" spans="1:7" ht="15.75" customHeight="1" x14ac:dyDescent="0.25">
      <c r="A24" s="16" t="s">
        <v>50</v>
      </c>
      <c r="B24" s="22" t="s">
        <v>55</v>
      </c>
      <c r="C24" s="50" t="s">
        <v>47</v>
      </c>
      <c r="D24" s="11"/>
      <c r="E24" s="11"/>
      <c r="F24" s="11"/>
      <c r="G24" s="25">
        <v>1260000</v>
      </c>
    </row>
    <row r="25" spans="1:7" ht="15.75" customHeight="1" x14ac:dyDescent="0.25">
      <c r="A25" s="16" t="s">
        <v>93</v>
      </c>
      <c r="B25" s="22" t="s">
        <v>94</v>
      </c>
      <c r="C25" s="49" t="s">
        <v>47</v>
      </c>
      <c r="D25" s="32"/>
      <c r="E25" s="32"/>
      <c r="F25" s="32"/>
      <c r="G25" s="61">
        <v>70000</v>
      </c>
    </row>
    <row r="26" spans="1:7" ht="15.75" customHeight="1" x14ac:dyDescent="0.25">
      <c r="A26" s="16" t="s">
        <v>95</v>
      </c>
      <c r="B26" s="22" t="s">
        <v>96</v>
      </c>
      <c r="C26" s="49" t="s">
        <v>47</v>
      </c>
      <c r="D26" s="32"/>
      <c r="E26" s="32"/>
      <c r="F26" s="32"/>
      <c r="G26" s="61">
        <v>70000</v>
      </c>
    </row>
    <row r="27" spans="1:7" ht="15.75" customHeight="1" x14ac:dyDescent="0.25">
      <c r="A27" s="17" t="s">
        <v>114</v>
      </c>
      <c r="B27" s="46" t="s">
        <v>68</v>
      </c>
      <c r="C27" s="129" t="s">
        <v>47</v>
      </c>
      <c r="D27" s="97"/>
      <c r="E27" s="97"/>
      <c r="F27" s="97"/>
      <c r="G27" s="102">
        <v>580000</v>
      </c>
    </row>
    <row r="28" spans="1:7" ht="78.75" x14ac:dyDescent="0.25">
      <c r="A28" s="16" t="s">
        <v>102</v>
      </c>
      <c r="B28" s="22" t="s">
        <v>103</v>
      </c>
      <c r="C28" s="130"/>
      <c r="D28" s="98"/>
      <c r="E28" s="98"/>
      <c r="F28" s="98"/>
      <c r="G28" s="103"/>
    </row>
    <row r="29" spans="1:7" ht="30" customHeight="1" x14ac:dyDescent="0.25">
      <c r="A29" s="17" t="s">
        <v>112</v>
      </c>
      <c r="B29" s="31" t="s">
        <v>49</v>
      </c>
      <c r="C29" s="112"/>
      <c r="D29" s="97"/>
      <c r="E29" s="97"/>
      <c r="F29" s="97"/>
      <c r="G29" s="102">
        <f>SUM(G32:G42)</f>
        <v>2027900</v>
      </c>
    </row>
    <row r="30" spans="1:7" ht="1.5" hidden="1" customHeight="1" x14ac:dyDescent="0.25">
      <c r="A30" s="37" t="s">
        <v>17</v>
      </c>
      <c r="B30" s="38" t="s">
        <v>56</v>
      </c>
      <c r="C30" s="125"/>
      <c r="D30" s="105"/>
      <c r="E30" s="105"/>
      <c r="F30" s="105"/>
      <c r="G30" s="106"/>
    </row>
    <row r="31" spans="1:7" ht="15.75" customHeight="1" x14ac:dyDescent="0.25">
      <c r="A31" s="34" t="s">
        <v>17</v>
      </c>
      <c r="B31" s="26" t="s">
        <v>56</v>
      </c>
      <c r="C31" s="113"/>
      <c r="D31" s="98"/>
      <c r="E31" s="98"/>
      <c r="F31" s="98"/>
      <c r="G31" s="103"/>
    </row>
    <row r="32" spans="1:7" ht="31.5" x14ac:dyDescent="0.25">
      <c r="A32" s="34" t="s">
        <v>42</v>
      </c>
      <c r="B32" s="22" t="s">
        <v>46</v>
      </c>
      <c r="C32" s="49" t="s">
        <v>43</v>
      </c>
      <c r="D32" s="36"/>
      <c r="E32" s="36"/>
      <c r="F32" s="36"/>
      <c r="G32" s="52">
        <v>18000</v>
      </c>
    </row>
    <row r="33" spans="1:216" ht="15.75" x14ac:dyDescent="0.25">
      <c r="A33" s="34" t="s">
        <v>51</v>
      </c>
      <c r="B33" s="26" t="s">
        <v>57</v>
      </c>
      <c r="C33" s="28" t="s">
        <v>47</v>
      </c>
      <c r="D33" s="32"/>
      <c r="E33" s="32"/>
      <c r="F33" s="32"/>
      <c r="G33" s="53">
        <v>363000</v>
      </c>
    </row>
    <row r="34" spans="1:216" ht="15.75" x14ac:dyDescent="0.25">
      <c r="A34" s="34" t="s">
        <v>51</v>
      </c>
      <c r="B34" s="26" t="s">
        <v>57</v>
      </c>
      <c r="C34" s="49" t="s">
        <v>43</v>
      </c>
      <c r="D34" s="32"/>
      <c r="E34" s="32"/>
      <c r="F34" s="32"/>
      <c r="G34" s="53">
        <v>181000</v>
      </c>
    </row>
    <row r="35" spans="1:216" ht="31.5" x14ac:dyDescent="0.25">
      <c r="A35" s="16" t="s">
        <v>52</v>
      </c>
      <c r="B35" s="35" t="s">
        <v>117</v>
      </c>
      <c r="C35" s="14" t="s">
        <v>47</v>
      </c>
      <c r="D35" s="11"/>
      <c r="E35" s="11"/>
      <c r="F35" s="11"/>
      <c r="G35" s="4">
        <v>261000</v>
      </c>
    </row>
    <row r="36" spans="1:216" ht="31.5" x14ac:dyDescent="0.25">
      <c r="A36" s="16" t="s">
        <v>52</v>
      </c>
      <c r="B36" s="35" t="s">
        <v>117</v>
      </c>
      <c r="C36" s="49" t="s">
        <v>43</v>
      </c>
      <c r="D36" s="11"/>
      <c r="E36" s="11"/>
      <c r="F36" s="11"/>
      <c r="G36" s="4">
        <v>178000</v>
      </c>
    </row>
    <row r="37" spans="1:216" ht="15.75" x14ac:dyDescent="0.25">
      <c r="A37" s="16" t="s">
        <v>75</v>
      </c>
      <c r="B37" s="35" t="s">
        <v>76</v>
      </c>
      <c r="C37" s="49" t="s">
        <v>47</v>
      </c>
      <c r="D37" s="11"/>
      <c r="E37" s="11"/>
      <c r="F37" s="11"/>
      <c r="G37" s="4">
        <v>424100</v>
      </c>
    </row>
    <row r="38" spans="1:216" ht="15.75" x14ac:dyDescent="0.25">
      <c r="A38" s="16" t="s">
        <v>75</v>
      </c>
      <c r="B38" s="35" t="s">
        <v>76</v>
      </c>
      <c r="C38" s="49" t="s">
        <v>43</v>
      </c>
      <c r="D38" s="11"/>
      <c r="E38" s="11"/>
      <c r="F38" s="11"/>
      <c r="G38" s="4">
        <v>27000</v>
      </c>
    </row>
    <row r="39" spans="1:216" ht="47.25" x14ac:dyDescent="0.25">
      <c r="A39" s="16" t="s">
        <v>53</v>
      </c>
      <c r="B39" s="35" t="s">
        <v>59</v>
      </c>
      <c r="C39" s="49" t="s">
        <v>43</v>
      </c>
      <c r="D39" s="11"/>
      <c r="E39" s="11"/>
      <c r="F39" s="11"/>
      <c r="G39" s="4">
        <v>8000</v>
      </c>
    </row>
    <row r="40" spans="1:216" ht="31.5" x14ac:dyDescent="0.25">
      <c r="A40" s="16" t="s">
        <v>62</v>
      </c>
      <c r="B40" s="35" t="s">
        <v>63</v>
      </c>
      <c r="C40" s="49" t="s">
        <v>47</v>
      </c>
      <c r="D40" s="11"/>
      <c r="E40" s="11"/>
      <c r="F40" s="11"/>
      <c r="G40" s="4">
        <v>476800</v>
      </c>
    </row>
    <row r="41" spans="1:216" ht="31.5" x14ac:dyDescent="0.25">
      <c r="A41" s="16" t="s">
        <v>62</v>
      </c>
      <c r="B41" s="35" t="s">
        <v>63</v>
      </c>
      <c r="C41" s="49" t="s">
        <v>43</v>
      </c>
      <c r="D41" s="32"/>
      <c r="E41" s="32"/>
      <c r="F41" s="32"/>
      <c r="G41" s="53">
        <v>83000</v>
      </c>
    </row>
    <row r="42" spans="1:216" ht="63" x14ac:dyDescent="0.25">
      <c r="A42" s="16" t="s">
        <v>97</v>
      </c>
      <c r="B42" s="35" t="s">
        <v>119</v>
      </c>
      <c r="C42" s="64" t="s">
        <v>99</v>
      </c>
      <c r="D42" s="32"/>
      <c r="E42" s="32"/>
      <c r="F42" s="32"/>
      <c r="G42" s="53">
        <v>8000</v>
      </c>
    </row>
    <row r="43" spans="1:216" s="41" customFormat="1" ht="28.5" customHeight="1" x14ac:dyDescent="0.25">
      <c r="A43" s="17" t="s">
        <v>113</v>
      </c>
      <c r="B43" s="31" t="s">
        <v>65</v>
      </c>
      <c r="C43" s="48"/>
      <c r="D43" s="29"/>
      <c r="E43" s="29"/>
      <c r="F43" s="29"/>
      <c r="G43" s="51">
        <f>SUM(G44:G47)</f>
        <v>762000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</row>
    <row r="44" spans="1:216" s="10" customFormat="1" ht="31.5" x14ac:dyDescent="0.25">
      <c r="A44" s="16" t="s">
        <v>42</v>
      </c>
      <c r="B44" s="22" t="s">
        <v>46</v>
      </c>
      <c r="C44" s="49" t="s">
        <v>47</v>
      </c>
      <c r="D44" s="21"/>
      <c r="E44" s="21"/>
      <c r="F44" s="21"/>
      <c r="G44" s="25">
        <v>130000</v>
      </c>
    </row>
    <row r="45" spans="1:216" s="10" customFormat="1" ht="31.5" x14ac:dyDescent="0.25">
      <c r="A45" s="16" t="s">
        <v>30</v>
      </c>
      <c r="B45" s="22" t="s">
        <v>48</v>
      </c>
      <c r="C45" s="33" t="s">
        <v>104</v>
      </c>
      <c r="D45" s="21"/>
      <c r="E45" s="21"/>
      <c r="F45" s="21"/>
      <c r="G45" s="25">
        <v>332000</v>
      </c>
    </row>
    <row r="46" spans="1:216" ht="47.25" x14ac:dyDescent="0.25">
      <c r="A46" s="16" t="s">
        <v>100</v>
      </c>
      <c r="B46" s="22" t="s">
        <v>101</v>
      </c>
      <c r="C46" s="33" t="s">
        <v>43</v>
      </c>
      <c r="D46" s="21"/>
      <c r="E46" s="21"/>
      <c r="F46" s="21"/>
      <c r="G46" s="25">
        <v>250000</v>
      </c>
    </row>
    <row r="47" spans="1:216" ht="47.25" x14ac:dyDescent="0.25">
      <c r="A47" s="34" t="s">
        <v>100</v>
      </c>
      <c r="B47" s="22" t="s">
        <v>101</v>
      </c>
      <c r="C47" s="33" t="s">
        <v>47</v>
      </c>
      <c r="D47" s="21"/>
      <c r="E47" s="21"/>
      <c r="F47" s="21"/>
      <c r="G47" s="25">
        <v>50000</v>
      </c>
    </row>
    <row r="48" spans="1:216" ht="31.5" x14ac:dyDescent="0.25">
      <c r="A48" s="17" t="s">
        <v>116</v>
      </c>
      <c r="B48" s="31" t="s">
        <v>72</v>
      </c>
      <c r="C48" s="33"/>
      <c r="D48" s="21"/>
      <c r="E48" s="21"/>
      <c r="F48" s="21"/>
      <c r="G48" s="39">
        <f>SUM(G49:G52)</f>
        <v>1605000</v>
      </c>
    </row>
    <row r="49" spans="1:7" ht="15.75" x14ac:dyDescent="0.25">
      <c r="A49" s="16" t="s">
        <v>83</v>
      </c>
      <c r="B49" s="22" t="s">
        <v>87</v>
      </c>
      <c r="C49" s="33" t="s">
        <v>43</v>
      </c>
      <c r="D49" s="21"/>
      <c r="E49" s="21"/>
      <c r="F49" s="21"/>
      <c r="G49" s="62">
        <v>70000</v>
      </c>
    </row>
    <row r="50" spans="1:7" ht="63" x14ac:dyDescent="0.25">
      <c r="A50" s="16" t="s">
        <v>73</v>
      </c>
      <c r="B50" s="22" t="s">
        <v>84</v>
      </c>
      <c r="C50" s="33" t="s">
        <v>43</v>
      </c>
      <c r="D50" s="21"/>
      <c r="E50" s="21"/>
      <c r="F50" s="21"/>
      <c r="G50" s="58">
        <v>500000</v>
      </c>
    </row>
    <row r="51" spans="1:7" ht="63" x14ac:dyDescent="0.25">
      <c r="A51" s="16" t="s">
        <v>73</v>
      </c>
      <c r="B51" s="22" t="s">
        <v>84</v>
      </c>
      <c r="C51" s="49" t="s">
        <v>47</v>
      </c>
      <c r="D51" s="21"/>
      <c r="E51" s="21"/>
      <c r="F51" s="21"/>
      <c r="G51" s="25">
        <v>795000</v>
      </c>
    </row>
    <row r="52" spans="1:7" ht="31.5" x14ac:dyDescent="0.25">
      <c r="A52" s="16" t="s">
        <v>85</v>
      </c>
      <c r="B52" s="22" t="s">
        <v>86</v>
      </c>
      <c r="C52" s="49" t="s">
        <v>47</v>
      </c>
      <c r="D52" s="21"/>
      <c r="E52" s="21"/>
      <c r="F52" s="21"/>
      <c r="G52" s="25">
        <v>240000</v>
      </c>
    </row>
    <row r="53" spans="1:7" ht="48.75" customHeight="1" x14ac:dyDescent="0.25">
      <c r="A53" s="45" t="s">
        <v>115</v>
      </c>
      <c r="B53" s="65" t="s">
        <v>78</v>
      </c>
      <c r="C53" s="54"/>
      <c r="D53" s="36"/>
      <c r="E53" s="36"/>
      <c r="F53" s="36"/>
      <c r="G53" s="55">
        <f>SUM(G54:G57)</f>
        <v>4092000</v>
      </c>
    </row>
    <row r="54" spans="1:7" ht="15.75" x14ac:dyDescent="0.25">
      <c r="A54" s="66" t="s">
        <v>33</v>
      </c>
      <c r="B54" s="22" t="s">
        <v>34</v>
      </c>
      <c r="C54" s="33" t="s">
        <v>43</v>
      </c>
      <c r="D54" s="11"/>
      <c r="E54" s="11"/>
      <c r="F54" s="11"/>
      <c r="G54" s="25">
        <v>500000</v>
      </c>
    </row>
    <row r="55" spans="1:7" ht="15.75" x14ac:dyDescent="0.25">
      <c r="A55" s="16" t="s">
        <v>33</v>
      </c>
      <c r="B55" s="22" t="s">
        <v>34</v>
      </c>
      <c r="C55" s="14" t="s">
        <v>35</v>
      </c>
      <c r="D55" s="21"/>
      <c r="E55" s="21"/>
      <c r="F55" s="21"/>
      <c r="G55" s="24">
        <v>892000</v>
      </c>
    </row>
    <row r="56" spans="1:7" ht="47.25" x14ac:dyDescent="0.25">
      <c r="A56" s="16" t="s">
        <v>39</v>
      </c>
      <c r="B56" s="27" t="s">
        <v>40</v>
      </c>
      <c r="C56" s="50" t="s">
        <v>69</v>
      </c>
      <c r="D56" s="29"/>
      <c r="E56" s="29"/>
      <c r="F56" s="29"/>
      <c r="G56" s="61">
        <v>1000000</v>
      </c>
    </row>
    <row r="57" spans="1:7" ht="47.25" x14ac:dyDescent="0.25">
      <c r="A57" s="16" t="s">
        <v>39</v>
      </c>
      <c r="B57" s="27" t="s">
        <v>40</v>
      </c>
      <c r="C57" s="60" t="s">
        <v>82</v>
      </c>
      <c r="D57" s="29"/>
      <c r="E57" s="29"/>
      <c r="F57" s="29"/>
      <c r="G57" s="61">
        <v>1700000</v>
      </c>
    </row>
    <row r="58" spans="1:7" ht="38.25" customHeight="1" x14ac:dyDescent="0.25">
      <c r="A58" s="17" t="s">
        <v>120</v>
      </c>
      <c r="B58" s="59" t="s">
        <v>25</v>
      </c>
      <c r="C58" s="129" t="s">
        <v>43</v>
      </c>
      <c r="D58" s="97"/>
      <c r="E58" s="97"/>
      <c r="F58" s="97"/>
      <c r="G58" s="102">
        <v>5000</v>
      </c>
    </row>
    <row r="59" spans="1:7" ht="31.5" x14ac:dyDescent="0.25">
      <c r="A59" s="16" t="s">
        <v>42</v>
      </c>
      <c r="B59" s="22" t="s">
        <v>46</v>
      </c>
      <c r="C59" s="130"/>
      <c r="D59" s="98"/>
      <c r="E59" s="98"/>
      <c r="F59" s="98"/>
      <c r="G59" s="103"/>
    </row>
    <row r="60" spans="1:7" ht="31.5" x14ac:dyDescent="0.25">
      <c r="A60" s="17" t="s">
        <v>110</v>
      </c>
      <c r="B60" s="57" t="s">
        <v>60</v>
      </c>
      <c r="C60" s="50"/>
      <c r="D60" s="12"/>
      <c r="E60" s="12"/>
      <c r="F60" s="12"/>
      <c r="G60" s="74">
        <f>G61</f>
        <v>290000</v>
      </c>
    </row>
    <row r="61" spans="1:7" ht="31.5" x14ac:dyDescent="0.25">
      <c r="A61" s="16" t="s">
        <v>42</v>
      </c>
      <c r="B61" s="22" t="s">
        <v>46</v>
      </c>
      <c r="C61" s="49" t="s">
        <v>47</v>
      </c>
      <c r="D61" s="12"/>
      <c r="E61" s="12"/>
      <c r="F61" s="12"/>
      <c r="G61" s="47">
        <v>290000</v>
      </c>
    </row>
    <row r="62" spans="1:7" ht="30" customHeight="1" x14ac:dyDescent="0.25">
      <c r="A62" s="128" t="s">
        <v>64</v>
      </c>
      <c r="B62" s="128"/>
      <c r="C62" s="128"/>
      <c r="D62" s="21"/>
      <c r="E62" s="21"/>
      <c r="F62" s="72"/>
      <c r="G62" s="73">
        <f>G63+G64</f>
        <v>14539900</v>
      </c>
    </row>
    <row r="63" spans="1:7" ht="15.75" x14ac:dyDescent="0.25">
      <c r="A63" s="104" t="s">
        <v>105</v>
      </c>
      <c r="B63" s="104"/>
      <c r="C63" s="104"/>
      <c r="D63" s="21"/>
      <c r="E63" s="21"/>
      <c r="F63" s="72"/>
      <c r="G63" s="24">
        <v>14207900</v>
      </c>
    </row>
    <row r="64" spans="1:7" ht="15.75" customHeight="1" x14ac:dyDescent="0.25">
      <c r="A64" s="94" t="s">
        <v>106</v>
      </c>
      <c r="B64" s="95"/>
      <c r="C64" s="96"/>
      <c r="D64" s="21"/>
      <c r="E64" s="21"/>
      <c r="F64" s="72"/>
      <c r="G64" s="24">
        <v>332000</v>
      </c>
    </row>
    <row r="65" spans="1:7" ht="31.5" x14ac:dyDescent="0.25">
      <c r="A65" s="67">
        <v>47</v>
      </c>
      <c r="B65" s="68" t="s">
        <v>25</v>
      </c>
      <c r="C65" s="69"/>
      <c r="D65" s="70">
        <f>SUM(D66:D74)</f>
        <v>41600404</v>
      </c>
      <c r="E65" s="70">
        <v>29.2</v>
      </c>
      <c r="F65" s="70">
        <f>SUM(F66:F74)</f>
        <v>29433066</v>
      </c>
      <c r="G65" s="71">
        <f>SUM(G66:G74)</f>
        <v>17514000</v>
      </c>
    </row>
    <row r="66" spans="1:7" ht="31.5" x14ac:dyDescent="0.25">
      <c r="A66" s="5">
        <v>150101</v>
      </c>
      <c r="B66" s="13" t="s">
        <v>9</v>
      </c>
      <c r="C66" s="6" t="s">
        <v>6</v>
      </c>
      <c r="D66" s="4">
        <v>2113187</v>
      </c>
      <c r="E66" s="4">
        <v>32.6</v>
      </c>
      <c r="F66" s="4">
        <v>1425069</v>
      </c>
      <c r="G66" s="4">
        <v>1184000</v>
      </c>
    </row>
    <row r="67" spans="1:7" ht="21.75" customHeight="1" x14ac:dyDescent="0.25">
      <c r="A67" s="3">
        <v>150101</v>
      </c>
      <c r="B67" s="13" t="s">
        <v>9</v>
      </c>
      <c r="C67" s="63" t="s">
        <v>36</v>
      </c>
      <c r="D67" s="4">
        <v>869794</v>
      </c>
      <c r="E67" s="4">
        <v>3.8</v>
      </c>
      <c r="F67" s="4">
        <v>837140</v>
      </c>
      <c r="G67" s="4">
        <v>600000</v>
      </c>
    </row>
    <row r="68" spans="1:7" ht="15.75" x14ac:dyDescent="0.25">
      <c r="A68" s="3">
        <v>150101</v>
      </c>
      <c r="B68" s="13" t="s">
        <v>9</v>
      </c>
      <c r="C68" s="19" t="s">
        <v>88</v>
      </c>
      <c r="D68" s="4">
        <v>1901313</v>
      </c>
      <c r="E68" s="2">
        <v>2.9</v>
      </c>
      <c r="F68" s="2">
        <v>1846768</v>
      </c>
      <c r="G68" s="4">
        <v>1200000</v>
      </c>
    </row>
    <row r="69" spans="1:7" ht="31.5" x14ac:dyDescent="0.25">
      <c r="A69" s="5">
        <v>150101</v>
      </c>
      <c r="B69" s="13" t="s">
        <v>9</v>
      </c>
      <c r="C69" s="20" t="s">
        <v>89</v>
      </c>
      <c r="D69" s="4">
        <v>6822626</v>
      </c>
      <c r="E69" s="2">
        <v>4.0999999999999996</v>
      </c>
      <c r="F69" s="2">
        <v>6540993</v>
      </c>
      <c r="G69" s="4">
        <v>2200000</v>
      </c>
    </row>
    <row r="70" spans="1:7" ht="15.75" x14ac:dyDescent="0.25">
      <c r="A70" s="5">
        <v>150101</v>
      </c>
      <c r="B70" s="13" t="s">
        <v>9</v>
      </c>
      <c r="C70" s="19" t="s">
        <v>90</v>
      </c>
      <c r="D70" s="4">
        <v>130888</v>
      </c>
      <c r="E70" s="2">
        <v>0</v>
      </c>
      <c r="F70" s="2">
        <v>130888</v>
      </c>
      <c r="G70" s="4">
        <v>40000</v>
      </c>
    </row>
    <row r="71" spans="1:7" ht="15.75" x14ac:dyDescent="0.25">
      <c r="A71" s="5">
        <v>150101</v>
      </c>
      <c r="B71" s="13" t="s">
        <v>9</v>
      </c>
      <c r="C71" s="30" t="s">
        <v>91</v>
      </c>
      <c r="D71" s="4">
        <v>290000</v>
      </c>
      <c r="E71" s="4">
        <v>0</v>
      </c>
      <c r="F71" s="4">
        <v>290000</v>
      </c>
      <c r="G71" s="25">
        <v>290000</v>
      </c>
    </row>
    <row r="72" spans="1:7" ht="15.75" x14ac:dyDescent="0.25">
      <c r="A72" s="5">
        <v>150101</v>
      </c>
      <c r="B72" s="13" t="s">
        <v>9</v>
      </c>
      <c r="C72" s="20" t="s">
        <v>92</v>
      </c>
      <c r="D72" s="4">
        <v>2000000</v>
      </c>
      <c r="E72" s="4">
        <v>0</v>
      </c>
      <c r="F72" s="4">
        <v>2000000</v>
      </c>
      <c r="G72" s="25">
        <v>2000000</v>
      </c>
    </row>
    <row r="73" spans="1:7" ht="15.75" x14ac:dyDescent="0.25">
      <c r="A73" s="5">
        <v>150101</v>
      </c>
      <c r="B73" s="13" t="s">
        <v>9</v>
      </c>
      <c r="C73" s="14" t="s">
        <v>74</v>
      </c>
      <c r="D73" s="4">
        <v>16241297</v>
      </c>
      <c r="E73" s="2">
        <v>66.599999999999994</v>
      </c>
      <c r="F73" s="2">
        <v>5428900</v>
      </c>
      <c r="G73" s="15">
        <v>3700000</v>
      </c>
    </row>
    <row r="74" spans="1:7" ht="47.25" x14ac:dyDescent="0.25">
      <c r="A74" s="5">
        <v>150101</v>
      </c>
      <c r="B74" s="13" t="s">
        <v>9</v>
      </c>
      <c r="C74" s="30" t="s">
        <v>29</v>
      </c>
      <c r="D74" s="4">
        <v>11231299</v>
      </c>
      <c r="E74" s="2">
        <v>2.7</v>
      </c>
      <c r="F74" s="2">
        <v>10933308</v>
      </c>
      <c r="G74" s="4">
        <v>6300000</v>
      </c>
    </row>
    <row r="75" spans="1:7" ht="15.75" x14ac:dyDescent="0.25">
      <c r="A75" s="99" t="s">
        <v>107</v>
      </c>
      <c r="B75" s="100"/>
      <c r="C75" s="101"/>
      <c r="D75" s="4"/>
      <c r="E75" s="2"/>
      <c r="F75" s="2"/>
      <c r="G75" s="39">
        <f>G76+G77</f>
        <v>17514000</v>
      </c>
    </row>
    <row r="76" spans="1:7" ht="15.75" customHeight="1" x14ac:dyDescent="0.25">
      <c r="A76" s="94" t="s">
        <v>105</v>
      </c>
      <c r="B76" s="95"/>
      <c r="C76" s="96"/>
      <c r="D76" s="4"/>
      <c r="E76" s="2"/>
      <c r="F76" s="2"/>
      <c r="G76" s="25">
        <v>7514000</v>
      </c>
    </row>
    <row r="77" spans="1:7" ht="15.75" customHeight="1" x14ac:dyDescent="0.25">
      <c r="A77" s="94" t="s">
        <v>106</v>
      </c>
      <c r="B77" s="95"/>
      <c r="C77" s="96"/>
      <c r="D77" s="4"/>
      <c r="E77" s="2"/>
      <c r="F77" s="2"/>
      <c r="G77" s="25">
        <v>10000000</v>
      </c>
    </row>
    <row r="78" spans="1:7" ht="15.75" x14ac:dyDescent="0.25">
      <c r="A78" s="99" t="s">
        <v>66</v>
      </c>
      <c r="B78" s="100"/>
      <c r="C78" s="101"/>
      <c r="D78" s="4"/>
      <c r="E78" s="2"/>
      <c r="F78" s="2"/>
      <c r="G78" s="39">
        <f>G79+G80</f>
        <v>32053900</v>
      </c>
    </row>
    <row r="79" spans="1:7" ht="15.75" x14ac:dyDescent="0.25">
      <c r="A79" s="94" t="s">
        <v>105</v>
      </c>
      <c r="B79" s="95"/>
      <c r="C79" s="96"/>
      <c r="D79" s="4"/>
      <c r="E79" s="2"/>
      <c r="F79" s="2"/>
      <c r="G79" s="25">
        <f>G63+G76</f>
        <v>21721900</v>
      </c>
    </row>
    <row r="80" spans="1:7" ht="15.75" x14ac:dyDescent="0.25">
      <c r="A80" s="104" t="s">
        <v>106</v>
      </c>
      <c r="B80" s="104"/>
      <c r="C80" s="104"/>
      <c r="D80" s="4"/>
      <c r="E80" s="2"/>
      <c r="F80" s="2"/>
      <c r="G80" s="25">
        <f>G64+G77</f>
        <v>10332000</v>
      </c>
    </row>
    <row r="81" spans="1:7" ht="7.5" customHeight="1" x14ac:dyDescent="0.25">
      <c r="B81" s="42"/>
      <c r="C81" s="42"/>
      <c r="F81" s="18"/>
    </row>
    <row r="82" spans="1:7" ht="7.5" customHeight="1" x14ac:dyDescent="0.25">
      <c r="B82" s="42"/>
      <c r="C82" s="42"/>
      <c r="F82" s="23"/>
      <c r="G82" s="23"/>
    </row>
    <row r="83" spans="1:7" ht="15.75" hidden="1" x14ac:dyDescent="0.25">
      <c r="B83" s="23"/>
      <c r="C83" s="23"/>
      <c r="F83" s="8"/>
    </row>
    <row r="84" spans="1:7" ht="12.75" customHeight="1" x14ac:dyDescent="0.25">
      <c r="B84" s="107" t="s">
        <v>37</v>
      </c>
      <c r="C84" s="107"/>
      <c r="F84" s="42"/>
      <c r="G84" s="42"/>
    </row>
    <row r="85" spans="1:7" ht="15.75" x14ac:dyDescent="0.25">
      <c r="B85" s="107" t="s">
        <v>38</v>
      </c>
      <c r="C85" s="107"/>
      <c r="F85" s="18" t="s">
        <v>67</v>
      </c>
    </row>
    <row r="86" spans="1:7" ht="6.75" customHeight="1" x14ac:dyDescent="0.2"/>
    <row r="87" spans="1:7" ht="15.75" x14ac:dyDescent="0.25">
      <c r="A87" s="10"/>
      <c r="B87" s="107" t="s">
        <v>28</v>
      </c>
      <c r="C87" s="107"/>
      <c r="D87" s="10"/>
      <c r="E87" s="10"/>
      <c r="F87" s="107" t="s">
        <v>27</v>
      </c>
      <c r="G87" s="107"/>
    </row>
    <row r="88" spans="1:7" x14ac:dyDescent="0.2">
      <c r="A88" s="10"/>
      <c r="B88" s="10"/>
      <c r="C88" s="10"/>
    </row>
    <row r="89" spans="1:7" x14ac:dyDescent="0.2">
      <c r="A89" s="10"/>
      <c r="B89" s="10"/>
      <c r="C89" s="10"/>
    </row>
    <row r="90" spans="1:7" x14ac:dyDescent="0.2">
      <c r="A90" s="10"/>
      <c r="B90" s="10"/>
      <c r="C90" s="10"/>
    </row>
    <row r="91" spans="1:7" x14ac:dyDescent="0.2">
      <c r="A91" s="10"/>
      <c r="B91" s="10"/>
      <c r="C91" s="10"/>
    </row>
    <row r="92" spans="1:7" x14ac:dyDescent="0.2">
      <c r="A92" s="10"/>
      <c r="B92" s="10"/>
      <c r="C92" s="10"/>
    </row>
    <row r="93" spans="1:7" x14ac:dyDescent="0.2">
      <c r="A93" s="10"/>
      <c r="B93" s="10"/>
      <c r="C93" s="10"/>
    </row>
    <row r="94" spans="1:7" x14ac:dyDescent="0.2">
      <c r="A94" s="10"/>
      <c r="B94" s="10"/>
      <c r="C94" s="10"/>
    </row>
    <row r="95" spans="1:7" x14ac:dyDescent="0.2">
      <c r="A95" s="10"/>
      <c r="B95" s="10"/>
      <c r="C95" s="10"/>
    </row>
    <row r="96" spans="1:7" x14ac:dyDescent="0.2">
      <c r="A96" s="10"/>
      <c r="B96" s="10"/>
      <c r="C96" s="10"/>
    </row>
    <row r="97" spans="1:3" x14ac:dyDescent="0.2">
      <c r="A97" s="10"/>
      <c r="B97" s="10"/>
      <c r="C97" s="10"/>
    </row>
    <row r="98" spans="1:3" x14ac:dyDescent="0.2">
      <c r="A98" s="10"/>
      <c r="B98" s="10"/>
      <c r="C98" s="10"/>
    </row>
    <row r="99" spans="1:3" x14ac:dyDescent="0.2">
      <c r="A99" s="10"/>
      <c r="B99" s="10"/>
      <c r="C99" s="10"/>
    </row>
    <row r="100" spans="1:3" x14ac:dyDescent="0.2">
      <c r="A100" s="10"/>
      <c r="B100" s="10"/>
      <c r="C100" s="10"/>
    </row>
    <row r="101" spans="1:3" x14ac:dyDescent="0.2">
      <c r="A101" s="10"/>
      <c r="B101" s="10"/>
      <c r="C101" s="10"/>
    </row>
    <row r="102" spans="1:3" x14ac:dyDescent="0.2">
      <c r="A102" s="10"/>
      <c r="B102" s="10"/>
      <c r="C102" s="10"/>
    </row>
    <row r="103" spans="1:3" x14ac:dyDescent="0.2">
      <c r="A103" s="10"/>
      <c r="B103" s="10"/>
      <c r="C103" s="10"/>
    </row>
    <row r="104" spans="1:3" x14ac:dyDescent="0.2">
      <c r="A104" s="10"/>
      <c r="B104" s="10"/>
      <c r="C104" s="10"/>
    </row>
    <row r="105" spans="1:3" x14ac:dyDescent="0.2">
      <c r="A105" s="10"/>
      <c r="B105" s="10"/>
      <c r="C105" s="10"/>
    </row>
    <row r="106" spans="1:3" x14ac:dyDescent="0.2">
      <c r="A106" s="10"/>
      <c r="B106" s="10"/>
      <c r="C106" s="10"/>
    </row>
    <row r="107" spans="1:3" x14ac:dyDescent="0.2">
      <c r="A107" s="10"/>
      <c r="B107" s="10"/>
      <c r="C107" s="10"/>
    </row>
    <row r="108" spans="1:3" x14ac:dyDescent="0.2">
      <c r="A108" s="10"/>
      <c r="B108" s="10"/>
      <c r="C108" s="10"/>
    </row>
    <row r="109" spans="1:3" x14ac:dyDescent="0.2">
      <c r="A109" s="10"/>
      <c r="B109" s="10"/>
      <c r="C109" s="10"/>
    </row>
    <row r="110" spans="1:3" x14ac:dyDescent="0.2">
      <c r="A110" s="10"/>
      <c r="B110" s="10"/>
      <c r="C110" s="10"/>
    </row>
    <row r="111" spans="1:3" x14ac:dyDescent="0.2">
      <c r="A111" s="10"/>
      <c r="B111" s="10"/>
      <c r="C111" s="10"/>
    </row>
    <row r="112" spans="1:3" x14ac:dyDescent="0.2">
      <c r="A112" s="10"/>
      <c r="B112" s="10"/>
      <c r="C112" s="10"/>
    </row>
    <row r="113" spans="1:5" x14ac:dyDescent="0.2">
      <c r="A113" s="10"/>
      <c r="B113" s="10"/>
      <c r="C113" s="10"/>
    </row>
    <row r="114" spans="1:5" x14ac:dyDescent="0.2">
      <c r="A114" s="10"/>
      <c r="B114" s="10"/>
      <c r="C114" s="10"/>
    </row>
    <row r="115" spans="1:5" x14ac:dyDescent="0.2">
      <c r="A115" s="10"/>
      <c r="B115" s="10"/>
      <c r="C115" s="10"/>
    </row>
    <row r="116" spans="1:5" x14ac:dyDescent="0.2">
      <c r="A116" s="10"/>
      <c r="B116" s="10"/>
      <c r="C116" s="10"/>
      <c r="D116" s="10"/>
      <c r="E116" s="10"/>
    </row>
    <row r="117" spans="1:5" x14ac:dyDescent="0.2">
      <c r="A117" s="10"/>
      <c r="B117" s="10"/>
      <c r="C117" s="10"/>
      <c r="D117" s="10"/>
      <c r="E117" s="10"/>
    </row>
    <row r="118" spans="1:5" x14ac:dyDescent="0.2">
      <c r="A118" s="10"/>
      <c r="B118" s="10"/>
      <c r="C118" s="10"/>
      <c r="D118" s="10"/>
      <c r="E118" s="10"/>
    </row>
    <row r="119" spans="1:5" x14ac:dyDescent="0.2">
      <c r="A119" s="10"/>
      <c r="B119" s="10"/>
      <c r="C119" s="10"/>
      <c r="D119" s="10"/>
      <c r="E119" s="10"/>
    </row>
    <row r="120" spans="1:5" x14ac:dyDescent="0.2">
      <c r="A120" s="10"/>
      <c r="B120" s="10"/>
      <c r="C120" s="10"/>
      <c r="D120" s="10"/>
      <c r="E120" s="10"/>
    </row>
    <row r="121" spans="1:5" x14ac:dyDescent="0.2">
      <c r="A121" s="10"/>
      <c r="B121" s="10"/>
      <c r="C121" s="10"/>
      <c r="D121" s="10"/>
      <c r="E121" s="10"/>
    </row>
    <row r="122" spans="1:5" x14ac:dyDescent="0.2">
      <c r="A122" s="10"/>
      <c r="B122" s="10"/>
      <c r="C122" s="10"/>
      <c r="D122" s="10"/>
      <c r="E122" s="10"/>
    </row>
    <row r="123" spans="1:5" x14ac:dyDescent="0.2">
      <c r="A123" s="10"/>
      <c r="B123" s="10"/>
      <c r="C123" s="10"/>
      <c r="D123" s="10"/>
      <c r="E123" s="10"/>
    </row>
    <row r="124" spans="1:5" x14ac:dyDescent="0.2">
      <c r="A124" s="10"/>
      <c r="B124" s="10"/>
      <c r="C124" s="10"/>
      <c r="D124" s="10"/>
      <c r="E124" s="10"/>
    </row>
    <row r="125" spans="1:5" x14ac:dyDescent="0.2">
      <c r="A125" s="10"/>
      <c r="B125" s="10"/>
      <c r="C125" s="10"/>
      <c r="D125" s="10"/>
      <c r="E125" s="10"/>
    </row>
    <row r="126" spans="1:5" x14ac:dyDescent="0.2">
      <c r="A126" s="10"/>
      <c r="B126" s="10"/>
      <c r="C126" s="10"/>
      <c r="D126" s="10"/>
      <c r="E126" s="10"/>
    </row>
    <row r="127" spans="1:5" x14ac:dyDescent="0.2">
      <c r="A127" s="10"/>
      <c r="B127" s="10"/>
      <c r="C127" s="10"/>
      <c r="D127" s="10"/>
      <c r="E127" s="10"/>
    </row>
    <row r="128" spans="1:5" x14ac:dyDescent="0.2">
      <c r="A128" s="10"/>
      <c r="B128" s="10"/>
      <c r="C128" s="10"/>
      <c r="D128" s="10"/>
      <c r="E128" s="10"/>
    </row>
    <row r="129" spans="1:5" x14ac:dyDescent="0.2">
      <c r="A129" s="10"/>
      <c r="B129" s="10"/>
      <c r="C129" s="10"/>
      <c r="D129" s="10"/>
      <c r="E129" s="10"/>
    </row>
    <row r="130" spans="1:5" x14ac:dyDescent="0.2">
      <c r="A130" s="10"/>
      <c r="B130" s="10"/>
      <c r="C130" s="10"/>
      <c r="D130" s="10"/>
      <c r="E130" s="10"/>
    </row>
    <row r="131" spans="1:5" x14ac:dyDescent="0.2">
      <c r="A131" s="10"/>
      <c r="B131" s="10"/>
      <c r="C131" s="10"/>
      <c r="D131" s="10"/>
      <c r="E131" s="10"/>
    </row>
    <row r="132" spans="1:5" x14ac:dyDescent="0.2">
      <c r="A132" s="10"/>
      <c r="B132" s="10"/>
      <c r="C132" s="10"/>
      <c r="D132" s="10"/>
      <c r="E132" s="10"/>
    </row>
    <row r="133" spans="1:5" x14ac:dyDescent="0.2">
      <c r="A133" s="10"/>
      <c r="B133" s="10"/>
      <c r="C133" s="10"/>
      <c r="D133" s="10"/>
      <c r="E133" s="10"/>
    </row>
    <row r="134" spans="1:5" x14ac:dyDescent="0.2">
      <c r="A134" s="10"/>
      <c r="B134" s="10"/>
      <c r="C134" s="10"/>
      <c r="D134" s="10"/>
      <c r="E134" s="10"/>
    </row>
    <row r="135" spans="1:5" x14ac:dyDescent="0.2">
      <c r="A135" s="10"/>
      <c r="B135" s="10"/>
      <c r="C135" s="10"/>
      <c r="D135" s="10"/>
      <c r="E135" s="10"/>
    </row>
    <row r="136" spans="1:5" x14ac:dyDescent="0.2">
      <c r="A136" s="10"/>
      <c r="B136" s="10"/>
      <c r="C136" s="10"/>
      <c r="D136" s="10"/>
      <c r="E136" s="10"/>
    </row>
    <row r="137" spans="1:5" x14ac:dyDescent="0.2">
      <c r="A137" s="10"/>
      <c r="B137" s="10"/>
      <c r="C137" s="10"/>
      <c r="D137" s="10"/>
      <c r="E137" s="10"/>
    </row>
    <row r="138" spans="1:5" x14ac:dyDescent="0.2">
      <c r="A138" s="10"/>
      <c r="B138" s="10"/>
      <c r="C138" s="10"/>
      <c r="D138" s="10"/>
      <c r="E138" s="10"/>
    </row>
    <row r="139" spans="1:5" x14ac:dyDescent="0.2">
      <c r="A139" s="10"/>
      <c r="B139" s="10"/>
      <c r="C139" s="10"/>
      <c r="D139" s="10"/>
      <c r="E139" s="10"/>
    </row>
    <row r="140" spans="1:5" x14ac:dyDescent="0.2">
      <c r="A140" s="10"/>
      <c r="B140" s="10"/>
    </row>
    <row r="141" spans="1:5" x14ac:dyDescent="0.2">
      <c r="A141" s="10"/>
      <c r="B141" s="10"/>
    </row>
    <row r="142" spans="1:5" x14ac:dyDescent="0.2">
      <c r="A142" s="10"/>
      <c r="B142" s="10"/>
    </row>
    <row r="143" spans="1:5" x14ac:dyDescent="0.2">
      <c r="A143" s="10"/>
      <c r="B143" s="10"/>
    </row>
    <row r="144" spans="1:5" x14ac:dyDescent="0.2">
      <c r="A144" s="10"/>
      <c r="B144" s="10"/>
    </row>
    <row r="145" spans="1:2" x14ac:dyDescent="0.2">
      <c r="A145" s="10"/>
      <c r="B145" s="10"/>
    </row>
    <row r="146" spans="1:2" x14ac:dyDescent="0.2">
      <c r="A146" s="10"/>
      <c r="B146" s="10"/>
    </row>
    <row r="147" spans="1:2" x14ac:dyDescent="0.2">
      <c r="A147" s="10"/>
      <c r="B147" s="10"/>
    </row>
    <row r="148" spans="1:2" x14ac:dyDescent="0.2">
      <c r="A148" s="10"/>
      <c r="B148" s="10"/>
    </row>
  </sheetData>
  <mergeCells count="67">
    <mergeCell ref="A80:C80"/>
    <mergeCell ref="B84:C84"/>
    <mergeCell ref="F19:F20"/>
    <mergeCell ref="A75:C75"/>
    <mergeCell ref="G15:G16"/>
    <mergeCell ref="A63:C63"/>
    <mergeCell ref="A64:C64"/>
    <mergeCell ref="G19:G20"/>
    <mergeCell ref="F15:F16"/>
    <mergeCell ref="E15:E16"/>
    <mergeCell ref="C19:C20"/>
    <mergeCell ref="A62:C62"/>
    <mergeCell ref="C58:C59"/>
    <mergeCell ref="D58:D59"/>
    <mergeCell ref="B87:C87"/>
    <mergeCell ref="F87:G87"/>
    <mergeCell ref="B85:C85"/>
    <mergeCell ref="A77:C77"/>
    <mergeCell ref="A78:C78"/>
    <mergeCell ref="A79:C79"/>
    <mergeCell ref="B11:B12"/>
    <mergeCell ref="B9:B10"/>
    <mergeCell ref="C9:C10"/>
    <mergeCell ref="D9:D10"/>
    <mergeCell ref="A76:C76"/>
    <mergeCell ref="D29:D31"/>
    <mergeCell ref="D19:D20"/>
    <mergeCell ref="D15:D16"/>
    <mergeCell ref="A15:A16"/>
    <mergeCell ref="C29:C31"/>
    <mergeCell ref="B13:B14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C11:C12"/>
    <mergeCell ref="G11:G12"/>
    <mergeCell ref="F11:F12"/>
    <mergeCell ref="G9:G10"/>
    <mergeCell ref="E9:E10"/>
    <mergeCell ref="F9:F10"/>
    <mergeCell ref="D11:D12"/>
    <mergeCell ref="E11:E12"/>
    <mergeCell ref="C13:C14"/>
    <mergeCell ref="C15:C16"/>
    <mergeCell ref="G29:G31"/>
    <mergeCell ref="F29:F31"/>
    <mergeCell ref="D13:D14"/>
    <mergeCell ref="E13:E14"/>
    <mergeCell ref="E29:E31"/>
    <mergeCell ref="E19:E20"/>
    <mergeCell ref="G13:G14"/>
    <mergeCell ref="F13:F14"/>
    <mergeCell ref="E58:E59"/>
    <mergeCell ref="G27:G28"/>
    <mergeCell ref="C27:C28"/>
    <mergeCell ref="D27:D28"/>
    <mergeCell ref="E27:E28"/>
    <mergeCell ref="F27:F28"/>
    <mergeCell ref="F58:F59"/>
    <mergeCell ref="G58:G59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60"/>
  <sheetViews>
    <sheetView topLeftCell="A64" zoomScale="75" zoomScaleNormal="75" workbookViewId="0">
      <selection activeCell="E81" sqref="E81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41</v>
      </c>
      <c r="C15" s="104"/>
      <c r="D15" s="117"/>
      <c r="E15" s="117"/>
      <c r="F15" s="117"/>
      <c r="G15" s="131">
        <f>SUM(G17:G19)</f>
        <v>2355000</v>
      </c>
    </row>
    <row r="16" spans="1:8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25000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42000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2288000</v>
      </c>
    </row>
    <row r="20" spans="1:7" ht="31.5" customHeight="1" x14ac:dyDescent="0.25">
      <c r="A20" s="17" t="s">
        <v>111</v>
      </c>
      <c r="B20" s="78" t="s">
        <v>45</v>
      </c>
      <c r="C20" s="133"/>
      <c r="D20" s="117"/>
      <c r="E20" s="117"/>
      <c r="F20" s="117"/>
      <c r="G20" s="131">
        <f>SUM(G22:G29)</f>
        <v>2823000</v>
      </c>
    </row>
    <row r="21" spans="1:7" ht="15.75" x14ac:dyDescent="0.25">
      <c r="A21" s="16" t="s">
        <v>18</v>
      </c>
      <c r="B21" s="22" t="s">
        <v>54</v>
      </c>
      <c r="C21" s="133"/>
      <c r="D21" s="117"/>
      <c r="E21" s="117"/>
      <c r="F21" s="117"/>
      <c r="G21" s="131"/>
    </row>
    <row r="22" spans="1:7" ht="31.5" x14ac:dyDescent="0.25">
      <c r="A22" s="16" t="s">
        <v>70</v>
      </c>
      <c r="B22" s="22" t="s">
        <v>118</v>
      </c>
      <c r="C22" s="14" t="s">
        <v>43</v>
      </c>
      <c r="D22" s="11"/>
      <c r="E22" s="11"/>
      <c r="F22" s="11"/>
      <c r="G22" s="25">
        <v>746000</v>
      </c>
    </row>
    <row r="23" spans="1:7" ht="30" customHeight="1" x14ac:dyDescent="0.25">
      <c r="A23" s="16" t="s">
        <v>70</v>
      </c>
      <c r="B23" s="22" t="s">
        <v>118</v>
      </c>
      <c r="C23" s="49" t="s">
        <v>47</v>
      </c>
      <c r="D23" s="11"/>
      <c r="E23" s="11"/>
      <c r="F23" s="11"/>
      <c r="G23" s="25">
        <v>506000</v>
      </c>
    </row>
    <row r="24" spans="1:7" ht="18.75" customHeight="1" x14ac:dyDescent="0.25">
      <c r="A24" s="16" t="s">
        <v>50</v>
      </c>
      <c r="B24" s="22" t="s">
        <v>55</v>
      </c>
      <c r="C24" s="14" t="s">
        <v>43</v>
      </c>
      <c r="D24" s="11"/>
      <c r="E24" s="11"/>
      <c r="F24" s="11"/>
      <c r="G24" s="25">
        <v>171000</v>
      </c>
    </row>
    <row r="25" spans="1:7" ht="15.75" customHeight="1" x14ac:dyDescent="0.25">
      <c r="A25" s="16" t="s">
        <v>50</v>
      </c>
      <c r="B25" s="22" t="s">
        <v>55</v>
      </c>
      <c r="C25" s="49" t="s">
        <v>47</v>
      </c>
      <c r="D25" s="11"/>
      <c r="E25" s="11"/>
      <c r="F25" s="11"/>
      <c r="G25" s="25">
        <v>1159294</v>
      </c>
    </row>
    <row r="26" spans="1:7" ht="15.75" customHeight="1" x14ac:dyDescent="0.25">
      <c r="A26" s="16" t="s">
        <v>93</v>
      </c>
      <c r="B26" s="22" t="s">
        <v>94</v>
      </c>
      <c r="C26" s="49" t="s">
        <v>47</v>
      </c>
      <c r="D26" s="11"/>
      <c r="E26" s="11"/>
      <c r="F26" s="11"/>
      <c r="G26" s="25">
        <v>70000</v>
      </c>
    </row>
    <row r="27" spans="1:7" ht="31.5" x14ac:dyDescent="0.25">
      <c r="A27" s="16" t="s">
        <v>132</v>
      </c>
      <c r="B27" s="22" t="s">
        <v>134</v>
      </c>
      <c r="C27" s="49" t="s">
        <v>47</v>
      </c>
      <c r="D27" s="11"/>
      <c r="E27" s="11"/>
      <c r="F27" s="11"/>
      <c r="G27" s="25">
        <v>1620</v>
      </c>
    </row>
    <row r="28" spans="1:7" ht="47.25" x14ac:dyDescent="0.25">
      <c r="A28" s="16" t="s">
        <v>133</v>
      </c>
      <c r="B28" s="22" t="s">
        <v>135</v>
      </c>
      <c r="C28" s="14" t="s">
        <v>43</v>
      </c>
      <c r="D28" s="11"/>
      <c r="E28" s="11"/>
      <c r="F28" s="11"/>
      <c r="G28" s="25">
        <v>99086</v>
      </c>
    </row>
    <row r="29" spans="1:7" ht="15.75" customHeight="1" x14ac:dyDescent="0.25">
      <c r="A29" s="16" t="s">
        <v>95</v>
      </c>
      <c r="B29" s="22" t="s">
        <v>96</v>
      </c>
      <c r="C29" s="49" t="s">
        <v>47</v>
      </c>
      <c r="D29" s="11"/>
      <c r="E29" s="11"/>
      <c r="F29" s="11"/>
      <c r="G29" s="25">
        <v>70000</v>
      </c>
    </row>
    <row r="30" spans="1:7" ht="15.75" customHeight="1" x14ac:dyDescent="0.25">
      <c r="A30" s="17" t="s">
        <v>114</v>
      </c>
      <c r="B30" s="78" t="s">
        <v>68</v>
      </c>
      <c r="C30" s="134" t="s">
        <v>47</v>
      </c>
      <c r="D30" s="117"/>
      <c r="E30" s="117"/>
      <c r="F30" s="117"/>
      <c r="G30" s="131">
        <v>580000</v>
      </c>
    </row>
    <row r="31" spans="1:7" ht="78.75" x14ac:dyDescent="0.25">
      <c r="A31" s="16" t="s">
        <v>102</v>
      </c>
      <c r="B31" s="22" t="s">
        <v>103</v>
      </c>
      <c r="C31" s="134"/>
      <c r="D31" s="117"/>
      <c r="E31" s="117"/>
      <c r="F31" s="117"/>
      <c r="G31" s="131"/>
    </row>
    <row r="32" spans="1:7" ht="30" customHeight="1" x14ac:dyDescent="0.25">
      <c r="A32" s="17" t="s">
        <v>112</v>
      </c>
      <c r="B32" s="78" t="s">
        <v>49</v>
      </c>
      <c r="C32" s="133"/>
      <c r="D32" s="117"/>
      <c r="E32" s="117"/>
      <c r="F32" s="117"/>
      <c r="G32" s="131">
        <f>SUM(G35:G45)</f>
        <v>2027900</v>
      </c>
    </row>
    <row r="33" spans="1:216" ht="1.5" hidden="1" customHeight="1" x14ac:dyDescent="0.25">
      <c r="A33" s="16" t="s">
        <v>17</v>
      </c>
      <c r="B33" s="35" t="s">
        <v>56</v>
      </c>
      <c r="C33" s="133"/>
      <c r="D33" s="117"/>
      <c r="E33" s="117"/>
      <c r="F33" s="117"/>
      <c r="G33" s="131"/>
    </row>
    <row r="34" spans="1:216" ht="15.75" customHeight="1" x14ac:dyDescent="0.25">
      <c r="A34" s="16" t="s">
        <v>17</v>
      </c>
      <c r="B34" s="35" t="s">
        <v>56</v>
      </c>
      <c r="C34" s="133"/>
      <c r="D34" s="117"/>
      <c r="E34" s="117"/>
      <c r="F34" s="117"/>
      <c r="G34" s="131"/>
    </row>
    <row r="35" spans="1:216" ht="31.5" x14ac:dyDescent="0.25">
      <c r="A35" s="16" t="s">
        <v>42</v>
      </c>
      <c r="B35" s="22" t="s">
        <v>46</v>
      </c>
      <c r="C35" s="49" t="s">
        <v>43</v>
      </c>
      <c r="D35" s="11"/>
      <c r="E35" s="11"/>
      <c r="F35" s="11"/>
      <c r="G35" s="25">
        <v>18000</v>
      </c>
    </row>
    <row r="36" spans="1:216" ht="15.75" x14ac:dyDescent="0.25">
      <c r="A36" s="16" t="s">
        <v>51</v>
      </c>
      <c r="B36" s="35" t="s">
        <v>57</v>
      </c>
      <c r="C36" s="14" t="s">
        <v>47</v>
      </c>
      <c r="D36" s="11"/>
      <c r="E36" s="11"/>
      <c r="F36" s="11"/>
      <c r="G36" s="4">
        <v>552000</v>
      </c>
    </row>
    <row r="37" spans="1:216" ht="15.75" x14ac:dyDescent="0.25">
      <c r="A37" s="16" t="s">
        <v>51</v>
      </c>
      <c r="B37" s="35" t="s">
        <v>57</v>
      </c>
      <c r="C37" s="49" t="s">
        <v>43</v>
      </c>
      <c r="D37" s="11"/>
      <c r="E37" s="11"/>
      <c r="F37" s="11"/>
      <c r="G37" s="4">
        <v>181000</v>
      </c>
    </row>
    <row r="38" spans="1:216" ht="31.5" x14ac:dyDescent="0.25">
      <c r="A38" s="16" t="s">
        <v>52</v>
      </c>
      <c r="B38" s="35" t="s">
        <v>117</v>
      </c>
      <c r="C38" s="14" t="s">
        <v>47</v>
      </c>
      <c r="D38" s="11"/>
      <c r="E38" s="11"/>
      <c r="F38" s="11"/>
      <c r="G38" s="4">
        <v>261000</v>
      </c>
    </row>
    <row r="39" spans="1:216" ht="31.5" x14ac:dyDescent="0.25">
      <c r="A39" s="16" t="s">
        <v>52</v>
      </c>
      <c r="B39" s="35" t="s">
        <v>117</v>
      </c>
      <c r="C39" s="49" t="s">
        <v>43</v>
      </c>
      <c r="D39" s="11"/>
      <c r="E39" s="11"/>
      <c r="F39" s="11"/>
      <c r="G39" s="4">
        <v>178000</v>
      </c>
    </row>
    <row r="40" spans="1:216" ht="15.75" x14ac:dyDescent="0.25">
      <c r="A40" s="16" t="s">
        <v>75</v>
      </c>
      <c r="B40" s="35" t="s">
        <v>76</v>
      </c>
      <c r="C40" s="49" t="s">
        <v>47</v>
      </c>
      <c r="D40" s="11"/>
      <c r="E40" s="11"/>
      <c r="F40" s="11"/>
      <c r="G40" s="4">
        <v>235100</v>
      </c>
    </row>
    <row r="41" spans="1:216" ht="15.75" x14ac:dyDescent="0.25">
      <c r="A41" s="16" t="s">
        <v>75</v>
      </c>
      <c r="B41" s="35" t="s">
        <v>76</v>
      </c>
      <c r="C41" s="49" t="s">
        <v>43</v>
      </c>
      <c r="D41" s="11"/>
      <c r="E41" s="11"/>
      <c r="F41" s="11"/>
      <c r="G41" s="4">
        <v>27000</v>
      </c>
    </row>
    <row r="42" spans="1:216" ht="47.25" x14ac:dyDescent="0.25">
      <c r="A42" s="16" t="s">
        <v>53</v>
      </c>
      <c r="B42" s="35" t="s">
        <v>59</v>
      </c>
      <c r="C42" s="49" t="s">
        <v>43</v>
      </c>
      <c r="D42" s="11"/>
      <c r="E42" s="11"/>
      <c r="F42" s="11"/>
      <c r="G42" s="4">
        <v>8000</v>
      </c>
    </row>
    <row r="43" spans="1:216" ht="31.5" x14ac:dyDescent="0.25">
      <c r="A43" s="16" t="s">
        <v>62</v>
      </c>
      <c r="B43" s="35" t="s">
        <v>63</v>
      </c>
      <c r="C43" s="49" t="s">
        <v>47</v>
      </c>
      <c r="D43" s="11"/>
      <c r="E43" s="11"/>
      <c r="F43" s="11"/>
      <c r="G43" s="4">
        <v>476800</v>
      </c>
    </row>
    <row r="44" spans="1:216" ht="31.5" x14ac:dyDescent="0.25">
      <c r="A44" s="16" t="s">
        <v>62</v>
      </c>
      <c r="B44" s="35" t="s">
        <v>63</v>
      </c>
      <c r="C44" s="49" t="s">
        <v>43</v>
      </c>
      <c r="D44" s="11"/>
      <c r="E44" s="11"/>
      <c r="F44" s="11"/>
      <c r="G44" s="4">
        <v>83000</v>
      </c>
    </row>
    <row r="45" spans="1:216" ht="63" x14ac:dyDescent="0.25">
      <c r="A45" s="16" t="s">
        <v>97</v>
      </c>
      <c r="B45" s="35" t="s">
        <v>119</v>
      </c>
      <c r="C45" s="49" t="s">
        <v>99</v>
      </c>
      <c r="D45" s="11"/>
      <c r="E45" s="11"/>
      <c r="F45" s="11"/>
      <c r="G45" s="4">
        <v>8000</v>
      </c>
    </row>
    <row r="46" spans="1:216" s="41" customFormat="1" ht="15.75" x14ac:dyDescent="0.25">
      <c r="A46" s="17" t="s">
        <v>113</v>
      </c>
      <c r="B46" s="78" t="s">
        <v>65</v>
      </c>
      <c r="C46" s="33"/>
      <c r="D46" s="21"/>
      <c r="E46" s="21"/>
      <c r="F46" s="21"/>
      <c r="G46" s="39">
        <f>SUM(G47:G50)</f>
        <v>762000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</row>
    <row r="47" spans="1:216" s="10" customFormat="1" ht="31.5" x14ac:dyDescent="0.25">
      <c r="A47" s="16" t="s">
        <v>42</v>
      </c>
      <c r="B47" s="22" t="s">
        <v>46</v>
      </c>
      <c r="C47" s="49" t="s">
        <v>47</v>
      </c>
      <c r="D47" s="21"/>
      <c r="E47" s="21"/>
      <c r="F47" s="21"/>
      <c r="G47" s="25">
        <v>130000</v>
      </c>
    </row>
    <row r="48" spans="1:216" s="10" customFormat="1" ht="31.5" x14ac:dyDescent="0.25">
      <c r="A48" s="16" t="s">
        <v>30</v>
      </c>
      <c r="B48" s="22" t="s">
        <v>48</v>
      </c>
      <c r="C48" s="33" t="s">
        <v>104</v>
      </c>
      <c r="D48" s="21"/>
      <c r="E48" s="21"/>
      <c r="F48" s="21"/>
      <c r="G48" s="25">
        <v>332000</v>
      </c>
    </row>
    <row r="49" spans="1:7" ht="47.25" x14ac:dyDescent="0.25">
      <c r="A49" s="16" t="s">
        <v>100</v>
      </c>
      <c r="B49" s="22" t="s">
        <v>101</v>
      </c>
      <c r="C49" s="33" t="s">
        <v>43</v>
      </c>
      <c r="D49" s="21"/>
      <c r="E49" s="21"/>
      <c r="F49" s="21"/>
      <c r="G49" s="25">
        <v>250000</v>
      </c>
    </row>
    <row r="50" spans="1:7" ht="47.25" x14ac:dyDescent="0.25">
      <c r="A50" s="16" t="s">
        <v>100</v>
      </c>
      <c r="B50" s="22" t="s">
        <v>101</v>
      </c>
      <c r="C50" s="33" t="s">
        <v>47</v>
      </c>
      <c r="D50" s="21"/>
      <c r="E50" s="21"/>
      <c r="F50" s="21"/>
      <c r="G50" s="25">
        <v>50000</v>
      </c>
    </row>
    <row r="51" spans="1:7" ht="31.5" x14ac:dyDescent="0.25">
      <c r="A51" s="17" t="s">
        <v>116</v>
      </c>
      <c r="B51" s="78" t="s">
        <v>72</v>
      </c>
      <c r="C51" s="33"/>
      <c r="D51" s="21"/>
      <c r="E51" s="21"/>
      <c r="F51" s="21"/>
      <c r="G51" s="39">
        <f>SUM(G52:G55)</f>
        <v>1605000</v>
      </c>
    </row>
    <row r="52" spans="1:7" ht="15.75" x14ac:dyDescent="0.25">
      <c r="A52" s="16" t="s">
        <v>83</v>
      </c>
      <c r="B52" s="22" t="s">
        <v>87</v>
      </c>
      <c r="C52" s="33" t="s">
        <v>43</v>
      </c>
      <c r="D52" s="21"/>
      <c r="E52" s="21"/>
      <c r="F52" s="21"/>
      <c r="G52" s="58">
        <v>70000</v>
      </c>
    </row>
    <row r="53" spans="1:7" ht="63" x14ac:dyDescent="0.25">
      <c r="A53" s="16" t="s">
        <v>73</v>
      </c>
      <c r="B53" s="22" t="s">
        <v>84</v>
      </c>
      <c r="C53" s="33" t="s">
        <v>43</v>
      </c>
      <c r="D53" s="21"/>
      <c r="E53" s="21"/>
      <c r="F53" s="21"/>
      <c r="G53" s="58">
        <v>500000</v>
      </c>
    </row>
    <row r="54" spans="1:7" ht="63" x14ac:dyDescent="0.25">
      <c r="A54" s="16" t="s">
        <v>73</v>
      </c>
      <c r="B54" s="22" t="s">
        <v>84</v>
      </c>
      <c r="C54" s="49" t="s">
        <v>47</v>
      </c>
      <c r="D54" s="21"/>
      <c r="E54" s="21"/>
      <c r="F54" s="21"/>
      <c r="G54" s="25">
        <v>795000</v>
      </c>
    </row>
    <row r="55" spans="1:7" ht="31.5" x14ac:dyDescent="0.25">
      <c r="A55" s="16" t="s">
        <v>85</v>
      </c>
      <c r="B55" s="22" t="s">
        <v>86</v>
      </c>
      <c r="C55" s="49" t="s">
        <v>47</v>
      </c>
      <c r="D55" s="21"/>
      <c r="E55" s="21"/>
      <c r="F55" s="21"/>
      <c r="G55" s="25">
        <v>240000</v>
      </c>
    </row>
    <row r="56" spans="1:7" ht="63" x14ac:dyDescent="0.25">
      <c r="A56" s="17" t="s">
        <v>115</v>
      </c>
      <c r="B56" s="78" t="s">
        <v>136</v>
      </c>
      <c r="C56" s="76"/>
      <c r="D56" s="11"/>
      <c r="E56" s="11"/>
      <c r="F56" s="11"/>
      <c r="G56" s="39">
        <f>SUM(G57:G60)</f>
        <v>4092000</v>
      </c>
    </row>
    <row r="57" spans="1:7" ht="15.75" x14ac:dyDescent="0.25">
      <c r="A57" s="79" t="s">
        <v>33</v>
      </c>
      <c r="B57" s="22" t="s">
        <v>34</v>
      </c>
      <c r="C57" s="33" t="s">
        <v>43</v>
      </c>
      <c r="D57" s="11"/>
      <c r="E57" s="11"/>
      <c r="F57" s="11"/>
      <c r="G57" s="25">
        <v>500000</v>
      </c>
    </row>
    <row r="58" spans="1:7" ht="15.75" x14ac:dyDescent="0.25">
      <c r="A58" s="16" t="s">
        <v>33</v>
      </c>
      <c r="B58" s="22" t="s">
        <v>34</v>
      </c>
      <c r="C58" s="14" t="s">
        <v>35</v>
      </c>
      <c r="D58" s="21"/>
      <c r="E58" s="21"/>
      <c r="F58" s="21"/>
      <c r="G58" s="24">
        <v>892000</v>
      </c>
    </row>
    <row r="59" spans="1:7" ht="47.25" x14ac:dyDescent="0.25">
      <c r="A59" s="16" t="s">
        <v>39</v>
      </c>
      <c r="B59" s="22" t="s">
        <v>40</v>
      </c>
      <c r="C59" s="49" t="s">
        <v>69</v>
      </c>
      <c r="D59" s="21"/>
      <c r="E59" s="21"/>
      <c r="F59" s="21"/>
      <c r="G59" s="25">
        <v>1000000</v>
      </c>
    </row>
    <row r="60" spans="1:7" ht="47.25" x14ac:dyDescent="0.25">
      <c r="A60" s="16" t="s">
        <v>39</v>
      </c>
      <c r="B60" s="22" t="s">
        <v>40</v>
      </c>
      <c r="C60" s="49" t="s">
        <v>82</v>
      </c>
      <c r="D60" s="21"/>
      <c r="E60" s="21"/>
      <c r="F60" s="21"/>
      <c r="G60" s="25">
        <v>1700000</v>
      </c>
    </row>
    <row r="61" spans="1:7" ht="47.25" x14ac:dyDescent="0.25">
      <c r="A61" s="17" t="s">
        <v>120</v>
      </c>
      <c r="B61" s="75" t="s">
        <v>124</v>
      </c>
      <c r="C61" s="134" t="s">
        <v>43</v>
      </c>
      <c r="D61" s="117"/>
      <c r="E61" s="117"/>
      <c r="F61" s="117"/>
      <c r="G61" s="131">
        <v>5000</v>
      </c>
    </row>
    <row r="62" spans="1:7" ht="31.5" x14ac:dyDescent="0.25">
      <c r="A62" s="16" t="s">
        <v>42</v>
      </c>
      <c r="B62" s="22" t="s">
        <v>46</v>
      </c>
      <c r="C62" s="134"/>
      <c r="D62" s="117"/>
      <c r="E62" s="117"/>
      <c r="F62" s="117"/>
      <c r="G62" s="131"/>
    </row>
    <row r="63" spans="1:7" ht="31.5" x14ac:dyDescent="0.25">
      <c r="A63" s="17" t="s">
        <v>110</v>
      </c>
      <c r="B63" s="78" t="s">
        <v>60</v>
      </c>
      <c r="C63" s="49"/>
      <c r="D63" s="11"/>
      <c r="E63" s="11"/>
      <c r="F63" s="11"/>
      <c r="G63" s="39">
        <f>G64</f>
        <v>290000</v>
      </c>
    </row>
    <row r="64" spans="1:7" ht="31.5" x14ac:dyDescent="0.25">
      <c r="A64" s="16" t="s">
        <v>42</v>
      </c>
      <c r="B64" s="22" t="s">
        <v>46</v>
      </c>
      <c r="C64" s="49" t="s">
        <v>47</v>
      </c>
      <c r="D64" s="11"/>
      <c r="E64" s="11"/>
      <c r="F64" s="11"/>
      <c r="G64" s="25">
        <v>290000</v>
      </c>
    </row>
    <row r="65" spans="1:7" ht="30" customHeight="1" x14ac:dyDescent="0.25">
      <c r="A65" s="128" t="s">
        <v>64</v>
      </c>
      <c r="B65" s="128"/>
      <c r="C65" s="128"/>
      <c r="D65" s="21"/>
      <c r="E65" s="21"/>
      <c r="F65" s="72"/>
      <c r="G65" s="73">
        <f>G66+G67</f>
        <v>14539900</v>
      </c>
    </row>
    <row r="66" spans="1:7" ht="15.75" x14ac:dyDescent="0.25">
      <c r="A66" s="104" t="s">
        <v>105</v>
      </c>
      <c r="B66" s="104"/>
      <c r="C66" s="104"/>
      <c r="D66" s="21"/>
      <c r="E66" s="21"/>
      <c r="F66" s="72"/>
      <c r="G66" s="24">
        <v>14207900</v>
      </c>
    </row>
    <row r="67" spans="1:7" ht="15.75" customHeight="1" x14ac:dyDescent="0.25">
      <c r="A67" s="104" t="s">
        <v>106</v>
      </c>
      <c r="B67" s="104"/>
      <c r="C67" s="104"/>
      <c r="D67" s="21"/>
      <c r="E67" s="21"/>
      <c r="F67" s="72"/>
      <c r="G67" s="24">
        <v>332000</v>
      </c>
    </row>
    <row r="68" spans="1:7" ht="47.25" x14ac:dyDescent="0.25">
      <c r="A68" s="75">
        <v>47</v>
      </c>
      <c r="B68" s="75" t="s">
        <v>125</v>
      </c>
      <c r="C68" s="80"/>
      <c r="D68" s="81">
        <f>SUM(D69:D86)</f>
        <v>64436121</v>
      </c>
      <c r="E68" s="81">
        <v>21.6</v>
      </c>
      <c r="F68" s="81">
        <f>SUM(F69:F86)</f>
        <v>50508517</v>
      </c>
      <c r="G68" s="82">
        <f>SUM(G69:G86)</f>
        <v>17514000</v>
      </c>
    </row>
    <row r="69" spans="1:7" ht="31.5" x14ac:dyDescent="0.25">
      <c r="A69" s="5">
        <v>150101</v>
      </c>
      <c r="B69" s="13" t="s">
        <v>9</v>
      </c>
      <c r="C69" s="6" t="s">
        <v>6</v>
      </c>
      <c r="D69" s="4">
        <v>2113187</v>
      </c>
      <c r="E69" s="4">
        <v>32.6</v>
      </c>
      <c r="F69" s="4">
        <v>1425069</v>
      </c>
      <c r="G69" s="4">
        <v>1184000</v>
      </c>
    </row>
    <row r="70" spans="1:7" ht="21.75" customHeight="1" x14ac:dyDescent="0.25">
      <c r="A70" s="3">
        <v>150101</v>
      </c>
      <c r="B70" s="13" t="s">
        <v>9</v>
      </c>
      <c r="C70" s="30" t="s">
        <v>36</v>
      </c>
      <c r="D70" s="4">
        <v>869794</v>
      </c>
      <c r="E70" s="4">
        <v>3.8</v>
      </c>
      <c r="F70" s="4">
        <v>837140</v>
      </c>
      <c r="G70" s="4">
        <v>600000</v>
      </c>
    </row>
    <row r="71" spans="1:7" ht="15.75" x14ac:dyDescent="0.25">
      <c r="A71" s="3">
        <v>150101</v>
      </c>
      <c r="B71" s="13" t="s">
        <v>9</v>
      </c>
      <c r="C71" s="83" t="s">
        <v>88</v>
      </c>
      <c r="D71" s="4">
        <v>1901313</v>
      </c>
      <c r="E71" s="4">
        <v>2.9</v>
      </c>
      <c r="F71" s="4">
        <v>1846768</v>
      </c>
      <c r="G71" s="4">
        <v>1200000</v>
      </c>
    </row>
    <row r="72" spans="1:7" ht="31.5" x14ac:dyDescent="0.25">
      <c r="A72" s="5">
        <v>150101</v>
      </c>
      <c r="B72" s="13" t="s">
        <v>9</v>
      </c>
      <c r="C72" s="6" t="s">
        <v>89</v>
      </c>
      <c r="D72" s="4">
        <v>6822626</v>
      </c>
      <c r="E72" s="4">
        <v>4.0999999999999996</v>
      </c>
      <c r="F72" s="4">
        <v>6540993</v>
      </c>
      <c r="G72" s="4">
        <v>2200000</v>
      </c>
    </row>
    <row r="73" spans="1:7" ht="15.75" x14ac:dyDescent="0.25">
      <c r="A73" s="5">
        <v>150101</v>
      </c>
      <c r="B73" s="13" t="s">
        <v>9</v>
      </c>
      <c r="C73" s="83" t="s">
        <v>90</v>
      </c>
      <c r="D73" s="4">
        <v>130888</v>
      </c>
      <c r="E73" s="4">
        <v>0</v>
      </c>
      <c r="F73" s="4">
        <v>130888</v>
      </c>
      <c r="G73" s="4">
        <v>40000</v>
      </c>
    </row>
    <row r="74" spans="1:7" ht="15.75" x14ac:dyDescent="0.25">
      <c r="A74" s="5">
        <v>150101</v>
      </c>
      <c r="B74" s="13" t="s">
        <v>9</v>
      </c>
      <c r="C74" s="30" t="s">
        <v>91</v>
      </c>
      <c r="D74" s="4">
        <v>290000</v>
      </c>
      <c r="E74" s="4">
        <v>0</v>
      </c>
      <c r="F74" s="4">
        <v>290000</v>
      </c>
      <c r="G74" s="25">
        <v>290000</v>
      </c>
    </row>
    <row r="75" spans="1:7" ht="15.75" x14ac:dyDescent="0.25">
      <c r="A75" s="5">
        <v>150101</v>
      </c>
      <c r="B75" s="13" t="s">
        <v>9</v>
      </c>
      <c r="C75" s="6" t="s">
        <v>92</v>
      </c>
      <c r="D75" s="4">
        <v>2000000</v>
      </c>
      <c r="E75" s="4">
        <v>0</v>
      </c>
      <c r="F75" s="4">
        <v>2000000</v>
      </c>
      <c r="G75" s="25">
        <v>1372627</v>
      </c>
    </row>
    <row r="76" spans="1:7" ht="15.75" x14ac:dyDescent="0.25">
      <c r="A76" s="5">
        <v>150101</v>
      </c>
      <c r="B76" s="13" t="s">
        <v>9</v>
      </c>
      <c r="C76" s="14" t="s">
        <v>74</v>
      </c>
      <c r="D76" s="4">
        <v>16241297</v>
      </c>
      <c r="E76" s="4">
        <v>66.099999999999994</v>
      </c>
      <c r="F76" s="4">
        <v>5497432</v>
      </c>
      <c r="G76" s="24">
        <v>3814718</v>
      </c>
    </row>
    <row r="77" spans="1:7" ht="54" customHeight="1" x14ac:dyDescent="0.25">
      <c r="A77" s="5">
        <v>150101</v>
      </c>
      <c r="B77" s="13" t="s">
        <v>9</v>
      </c>
      <c r="C77" s="30" t="s">
        <v>29</v>
      </c>
      <c r="D77" s="4">
        <v>11231299</v>
      </c>
      <c r="E77" s="4">
        <v>2.7</v>
      </c>
      <c r="F77" s="4">
        <v>10933308</v>
      </c>
      <c r="G77" s="4">
        <v>6300000</v>
      </c>
    </row>
    <row r="78" spans="1:7" ht="31.5" x14ac:dyDescent="0.25">
      <c r="A78" s="5">
        <v>150101</v>
      </c>
      <c r="B78" s="13" t="s">
        <v>9</v>
      </c>
      <c r="C78" s="30" t="s">
        <v>126</v>
      </c>
      <c r="D78" s="4">
        <v>1178627</v>
      </c>
      <c r="E78" s="4">
        <v>83.6</v>
      </c>
      <c r="F78" s="4">
        <v>193002</v>
      </c>
      <c r="G78" s="4">
        <v>8815</v>
      </c>
    </row>
    <row r="79" spans="1:7" ht="31.5" x14ac:dyDescent="0.25">
      <c r="A79" s="5">
        <v>150101</v>
      </c>
      <c r="B79" s="13" t="s">
        <v>9</v>
      </c>
      <c r="C79" s="30" t="s">
        <v>121</v>
      </c>
      <c r="D79" s="4">
        <v>35000</v>
      </c>
      <c r="E79" s="4">
        <v>82.6</v>
      </c>
      <c r="F79" s="4">
        <v>6093</v>
      </c>
      <c r="G79" s="4">
        <v>6093</v>
      </c>
    </row>
    <row r="80" spans="1:7" ht="15.75" x14ac:dyDescent="0.25">
      <c r="A80" s="5">
        <v>150101</v>
      </c>
      <c r="B80" s="13" t="s">
        <v>9</v>
      </c>
      <c r="C80" s="30" t="s">
        <v>122</v>
      </c>
      <c r="D80" s="4">
        <v>128750</v>
      </c>
      <c r="E80" s="4">
        <v>52.7</v>
      </c>
      <c r="F80" s="4">
        <v>60913</v>
      </c>
      <c r="G80" s="4">
        <v>60913</v>
      </c>
    </row>
    <row r="81" spans="1:7" ht="15.75" x14ac:dyDescent="0.25">
      <c r="A81" s="5">
        <v>150101</v>
      </c>
      <c r="B81" s="13" t="s">
        <v>9</v>
      </c>
      <c r="C81" s="30" t="s">
        <v>123</v>
      </c>
      <c r="D81" s="4">
        <v>285613</v>
      </c>
      <c r="E81" s="4">
        <v>32.299999999999997</v>
      </c>
      <c r="F81" s="4">
        <v>193303</v>
      </c>
      <c r="G81" s="4">
        <v>193303</v>
      </c>
    </row>
    <row r="82" spans="1:7" ht="39.75" customHeight="1" x14ac:dyDescent="0.25">
      <c r="A82" s="5">
        <v>150101</v>
      </c>
      <c r="B82" s="13" t="s">
        <v>9</v>
      </c>
      <c r="C82" s="30" t="s">
        <v>127</v>
      </c>
      <c r="D82" s="4">
        <v>297603</v>
      </c>
      <c r="E82" s="4">
        <v>76.900000000000006</v>
      </c>
      <c r="F82" s="4">
        <v>68659</v>
      </c>
      <c r="G82" s="4">
        <v>68659</v>
      </c>
    </row>
    <row r="83" spans="1:7" ht="19.5" customHeight="1" x14ac:dyDescent="0.25">
      <c r="A83" s="5">
        <v>150101</v>
      </c>
      <c r="B83" s="13" t="s">
        <v>9</v>
      </c>
      <c r="C83" s="30" t="s">
        <v>128</v>
      </c>
      <c r="D83" s="4">
        <v>283703</v>
      </c>
      <c r="E83" s="4">
        <v>55.8</v>
      </c>
      <c r="F83" s="4">
        <v>158292</v>
      </c>
      <c r="G83" s="4">
        <v>158292</v>
      </c>
    </row>
    <row r="84" spans="1:7" ht="31.5" x14ac:dyDescent="0.25">
      <c r="A84" s="5">
        <v>150101</v>
      </c>
      <c r="B84" s="13" t="s">
        <v>9</v>
      </c>
      <c r="C84" s="30" t="s">
        <v>129</v>
      </c>
      <c r="D84" s="4">
        <v>10931782</v>
      </c>
      <c r="E84" s="4">
        <v>2.1</v>
      </c>
      <c r="F84" s="4">
        <v>10695287</v>
      </c>
      <c r="G84" s="4">
        <v>8495</v>
      </c>
    </row>
    <row r="85" spans="1:7" ht="35.25" customHeight="1" x14ac:dyDescent="0.25">
      <c r="A85" s="5">
        <v>150101</v>
      </c>
      <c r="B85" s="13" t="s">
        <v>9</v>
      </c>
      <c r="C85" s="30" t="s">
        <v>130</v>
      </c>
      <c r="D85" s="4">
        <v>9421241</v>
      </c>
      <c r="E85" s="4">
        <v>0.4</v>
      </c>
      <c r="F85" s="4">
        <v>9383824</v>
      </c>
      <c r="G85" s="4">
        <v>7689</v>
      </c>
    </row>
    <row r="86" spans="1:7" ht="52.5" customHeight="1" x14ac:dyDescent="0.25">
      <c r="A86" s="5">
        <v>150101</v>
      </c>
      <c r="B86" s="13" t="s">
        <v>9</v>
      </c>
      <c r="C86" s="30" t="s">
        <v>131</v>
      </c>
      <c r="D86" s="4">
        <v>273398</v>
      </c>
      <c r="E86" s="4">
        <v>9.5</v>
      </c>
      <c r="F86" s="4">
        <v>247546</v>
      </c>
      <c r="G86" s="4">
        <v>396</v>
      </c>
    </row>
    <row r="87" spans="1:7" ht="15.75" x14ac:dyDescent="0.25">
      <c r="A87" s="132" t="s">
        <v>107</v>
      </c>
      <c r="B87" s="132"/>
      <c r="C87" s="132"/>
      <c r="D87" s="4"/>
      <c r="E87" s="4"/>
      <c r="F87" s="4"/>
      <c r="G87" s="39">
        <f>G88+G89</f>
        <v>17514000</v>
      </c>
    </row>
    <row r="88" spans="1:7" ht="15.75" customHeight="1" x14ac:dyDescent="0.25">
      <c r="A88" s="104" t="s">
        <v>105</v>
      </c>
      <c r="B88" s="104"/>
      <c r="C88" s="104"/>
      <c r="D88" s="4"/>
      <c r="E88" s="4"/>
      <c r="F88" s="4"/>
      <c r="G88" s="25">
        <v>7514000</v>
      </c>
    </row>
    <row r="89" spans="1:7" ht="15.75" customHeight="1" x14ac:dyDescent="0.25">
      <c r="A89" s="104" t="s">
        <v>106</v>
      </c>
      <c r="B89" s="104"/>
      <c r="C89" s="104"/>
      <c r="D89" s="4"/>
      <c r="E89" s="4"/>
      <c r="F89" s="4"/>
      <c r="G89" s="25">
        <v>10000000</v>
      </c>
    </row>
    <row r="90" spans="1:7" ht="15.75" x14ac:dyDescent="0.25">
      <c r="A90" s="132" t="s">
        <v>66</v>
      </c>
      <c r="B90" s="132"/>
      <c r="C90" s="132"/>
      <c r="D90" s="4"/>
      <c r="E90" s="4"/>
      <c r="F90" s="4"/>
      <c r="G90" s="39">
        <f>G91+G92</f>
        <v>32053900</v>
      </c>
    </row>
    <row r="91" spans="1:7" ht="15.75" x14ac:dyDescent="0.25">
      <c r="A91" s="104" t="s">
        <v>105</v>
      </c>
      <c r="B91" s="104"/>
      <c r="C91" s="104"/>
      <c r="D91" s="4"/>
      <c r="E91" s="4"/>
      <c r="F91" s="4"/>
      <c r="G91" s="25">
        <f>G66+G88</f>
        <v>21721900</v>
      </c>
    </row>
    <row r="92" spans="1:7" ht="15.75" x14ac:dyDescent="0.25">
      <c r="A92" s="104" t="s">
        <v>106</v>
      </c>
      <c r="B92" s="104"/>
      <c r="C92" s="104"/>
      <c r="D92" s="4"/>
      <c r="E92" s="4"/>
      <c r="F92" s="4"/>
      <c r="G92" s="25">
        <f>G67+G89</f>
        <v>10332000</v>
      </c>
    </row>
    <row r="93" spans="1:7" ht="7.5" customHeight="1" x14ac:dyDescent="0.25">
      <c r="B93" s="42"/>
      <c r="C93" s="42"/>
      <c r="F93" s="18"/>
    </row>
    <row r="94" spans="1:7" ht="7.5" customHeight="1" x14ac:dyDescent="0.25">
      <c r="B94" s="42"/>
      <c r="C94" s="42"/>
      <c r="F94" s="23"/>
      <c r="G94" s="23"/>
    </row>
    <row r="95" spans="1:7" ht="15.75" hidden="1" x14ac:dyDescent="0.25">
      <c r="B95" s="23"/>
      <c r="C95" s="23"/>
      <c r="F95" s="8"/>
    </row>
    <row r="96" spans="1:7" ht="12.75" customHeight="1" x14ac:dyDescent="0.25">
      <c r="B96" s="107" t="s">
        <v>37</v>
      </c>
      <c r="C96" s="107"/>
      <c r="F96" s="42"/>
      <c r="G96" s="42"/>
    </row>
    <row r="97" spans="1:7" ht="15.75" x14ac:dyDescent="0.25">
      <c r="B97" s="107" t="s">
        <v>38</v>
      </c>
      <c r="C97" s="107"/>
      <c r="F97" s="18" t="s">
        <v>67</v>
      </c>
    </row>
    <row r="98" spans="1:7" ht="6.75" customHeight="1" x14ac:dyDescent="0.2"/>
    <row r="99" spans="1:7" ht="15.75" x14ac:dyDescent="0.25">
      <c r="A99" s="10"/>
      <c r="B99" s="107" t="s">
        <v>28</v>
      </c>
      <c r="C99" s="107"/>
      <c r="D99" s="10"/>
      <c r="E99" s="10"/>
      <c r="F99" s="107" t="s">
        <v>27</v>
      </c>
      <c r="G99" s="107"/>
    </row>
    <row r="100" spans="1:7" x14ac:dyDescent="0.2">
      <c r="A100" s="10"/>
      <c r="B100" s="10"/>
      <c r="C100" s="10"/>
    </row>
    <row r="101" spans="1:7" x14ac:dyDescent="0.2">
      <c r="A101" s="10"/>
      <c r="B101" s="10"/>
      <c r="C101" s="10"/>
    </row>
    <row r="102" spans="1:7" x14ac:dyDescent="0.2">
      <c r="A102" s="10"/>
      <c r="B102" s="10"/>
      <c r="C102" s="10"/>
    </row>
    <row r="103" spans="1:7" x14ac:dyDescent="0.2">
      <c r="A103" s="10"/>
      <c r="B103" s="10"/>
      <c r="C103" s="10"/>
    </row>
    <row r="104" spans="1:7" x14ac:dyDescent="0.2">
      <c r="A104" s="10"/>
      <c r="B104" s="10"/>
      <c r="C104" s="10"/>
    </row>
    <row r="105" spans="1:7" x14ac:dyDescent="0.2">
      <c r="A105" s="10"/>
      <c r="B105" s="10"/>
      <c r="C105" s="10"/>
    </row>
    <row r="106" spans="1:7" x14ac:dyDescent="0.2">
      <c r="A106" s="10"/>
      <c r="B106" s="10"/>
      <c r="C106" s="10"/>
    </row>
    <row r="107" spans="1:7" x14ac:dyDescent="0.2">
      <c r="A107" s="10"/>
      <c r="B107" s="10"/>
      <c r="C107" s="10"/>
    </row>
    <row r="108" spans="1:7" x14ac:dyDescent="0.2">
      <c r="A108" s="10"/>
      <c r="B108" s="10"/>
      <c r="C108" s="10"/>
    </row>
    <row r="109" spans="1:7" x14ac:dyDescent="0.2">
      <c r="A109" s="10"/>
      <c r="B109" s="10"/>
      <c r="C109" s="10"/>
    </row>
    <row r="110" spans="1:7" x14ac:dyDescent="0.2">
      <c r="A110" s="10"/>
      <c r="B110" s="10"/>
      <c r="C110" s="10"/>
    </row>
    <row r="111" spans="1:7" x14ac:dyDescent="0.2">
      <c r="A111" s="10"/>
      <c r="B111" s="10"/>
      <c r="C111" s="10"/>
    </row>
    <row r="112" spans="1:7" x14ac:dyDescent="0.2">
      <c r="A112" s="10"/>
      <c r="B112" s="10"/>
      <c r="C112" s="10"/>
    </row>
    <row r="113" spans="1:5" x14ac:dyDescent="0.2">
      <c r="A113" s="10"/>
      <c r="B113" s="10"/>
      <c r="C113" s="10"/>
    </row>
    <row r="114" spans="1:5" x14ac:dyDescent="0.2">
      <c r="A114" s="10"/>
      <c r="B114" s="10"/>
      <c r="C114" s="10"/>
    </row>
    <row r="115" spans="1:5" x14ac:dyDescent="0.2">
      <c r="A115" s="10"/>
      <c r="B115" s="10"/>
      <c r="C115" s="10"/>
    </row>
    <row r="116" spans="1:5" x14ac:dyDescent="0.2">
      <c r="A116" s="10"/>
      <c r="B116" s="10"/>
      <c r="C116" s="10"/>
    </row>
    <row r="117" spans="1:5" x14ac:dyDescent="0.2">
      <c r="A117" s="10"/>
      <c r="B117" s="10"/>
      <c r="C117" s="10"/>
    </row>
    <row r="118" spans="1:5" x14ac:dyDescent="0.2">
      <c r="A118" s="10"/>
      <c r="B118" s="10"/>
      <c r="C118" s="10"/>
    </row>
    <row r="119" spans="1:5" x14ac:dyDescent="0.2">
      <c r="A119" s="10"/>
      <c r="B119" s="10"/>
      <c r="C119" s="10"/>
    </row>
    <row r="120" spans="1:5" x14ac:dyDescent="0.2">
      <c r="A120" s="10"/>
      <c r="B120" s="10"/>
      <c r="C120" s="10"/>
    </row>
    <row r="121" spans="1:5" x14ac:dyDescent="0.2">
      <c r="A121" s="10"/>
      <c r="B121" s="10"/>
      <c r="C121" s="10"/>
    </row>
    <row r="122" spans="1:5" x14ac:dyDescent="0.2">
      <c r="A122" s="10"/>
      <c r="B122" s="10"/>
      <c r="C122" s="10"/>
    </row>
    <row r="123" spans="1:5" x14ac:dyDescent="0.2">
      <c r="A123" s="10"/>
      <c r="B123" s="10"/>
      <c r="C123" s="10"/>
    </row>
    <row r="124" spans="1:5" x14ac:dyDescent="0.2">
      <c r="A124" s="10"/>
      <c r="B124" s="10"/>
      <c r="C124" s="10"/>
    </row>
    <row r="125" spans="1:5" x14ac:dyDescent="0.2">
      <c r="A125" s="10"/>
      <c r="B125" s="10"/>
      <c r="C125" s="10"/>
    </row>
    <row r="126" spans="1:5" x14ac:dyDescent="0.2">
      <c r="A126" s="10"/>
      <c r="B126" s="10"/>
      <c r="C126" s="10"/>
    </row>
    <row r="127" spans="1:5" x14ac:dyDescent="0.2">
      <c r="A127" s="10"/>
      <c r="B127" s="10"/>
      <c r="C127" s="10"/>
    </row>
    <row r="128" spans="1:5" x14ac:dyDescent="0.2">
      <c r="A128" s="10"/>
      <c r="B128" s="10"/>
      <c r="C128" s="10"/>
      <c r="D128" s="10"/>
      <c r="E128" s="10"/>
    </row>
    <row r="129" spans="1:5" x14ac:dyDescent="0.2">
      <c r="A129" s="10"/>
      <c r="B129" s="10"/>
      <c r="C129" s="10"/>
      <c r="D129" s="10"/>
      <c r="E129" s="10"/>
    </row>
    <row r="130" spans="1:5" x14ac:dyDescent="0.2">
      <c r="A130" s="10"/>
      <c r="B130" s="10"/>
      <c r="C130" s="10"/>
      <c r="D130" s="10"/>
      <c r="E130" s="10"/>
    </row>
    <row r="131" spans="1:5" x14ac:dyDescent="0.2">
      <c r="A131" s="10"/>
      <c r="B131" s="10"/>
      <c r="C131" s="10"/>
      <c r="D131" s="10"/>
      <c r="E131" s="10"/>
    </row>
    <row r="132" spans="1:5" x14ac:dyDescent="0.2">
      <c r="A132" s="10"/>
      <c r="B132" s="10"/>
      <c r="C132" s="10"/>
      <c r="D132" s="10"/>
      <c r="E132" s="10"/>
    </row>
    <row r="133" spans="1:5" x14ac:dyDescent="0.2">
      <c r="A133" s="10"/>
      <c r="B133" s="10"/>
      <c r="C133" s="10"/>
      <c r="D133" s="10"/>
      <c r="E133" s="10"/>
    </row>
    <row r="134" spans="1:5" x14ac:dyDescent="0.2">
      <c r="A134" s="10"/>
      <c r="B134" s="10"/>
      <c r="C134" s="10"/>
      <c r="D134" s="10"/>
      <c r="E134" s="10"/>
    </row>
    <row r="135" spans="1:5" x14ac:dyDescent="0.2">
      <c r="A135" s="10"/>
      <c r="B135" s="10"/>
      <c r="C135" s="10"/>
      <c r="D135" s="10"/>
      <c r="E135" s="10"/>
    </row>
    <row r="136" spans="1:5" x14ac:dyDescent="0.2">
      <c r="A136" s="10"/>
      <c r="B136" s="10"/>
      <c r="C136" s="10"/>
      <c r="D136" s="10"/>
      <c r="E136" s="10"/>
    </row>
    <row r="137" spans="1:5" x14ac:dyDescent="0.2">
      <c r="A137" s="10"/>
      <c r="B137" s="10"/>
      <c r="C137" s="10"/>
      <c r="D137" s="10"/>
      <c r="E137" s="10"/>
    </row>
    <row r="138" spans="1:5" x14ac:dyDescent="0.2">
      <c r="A138" s="10"/>
      <c r="B138" s="10"/>
      <c r="C138" s="10"/>
      <c r="D138" s="10"/>
      <c r="E138" s="10"/>
    </row>
    <row r="139" spans="1:5" x14ac:dyDescent="0.2">
      <c r="A139" s="10"/>
      <c r="B139" s="10"/>
      <c r="C139" s="10"/>
      <c r="D139" s="10"/>
      <c r="E139" s="10"/>
    </row>
    <row r="140" spans="1:5" x14ac:dyDescent="0.2">
      <c r="A140" s="10"/>
      <c r="B140" s="10"/>
      <c r="C140" s="10"/>
      <c r="D140" s="10"/>
      <c r="E140" s="10"/>
    </row>
    <row r="141" spans="1:5" x14ac:dyDescent="0.2">
      <c r="A141" s="10"/>
      <c r="B141" s="10"/>
      <c r="C141" s="10"/>
      <c r="D141" s="10"/>
      <c r="E141" s="10"/>
    </row>
    <row r="142" spans="1:5" x14ac:dyDescent="0.2">
      <c r="A142" s="10"/>
      <c r="B142" s="10"/>
      <c r="C142" s="10"/>
      <c r="D142" s="10"/>
      <c r="E142" s="10"/>
    </row>
    <row r="143" spans="1:5" x14ac:dyDescent="0.2">
      <c r="A143" s="10"/>
      <c r="B143" s="10"/>
      <c r="C143" s="10"/>
      <c r="D143" s="10"/>
      <c r="E143" s="10"/>
    </row>
    <row r="144" spans="1:5" x14ac:dyDescent="0.2">
      <c r="A144" s="10"/>
      <c r="B144" s="10"/>
      <c r="C144" s="10"/>
      <c r="D144" s="10"/>
      <c r="E144" s="10"/>
    </row>
    <row r="145" spans="1:5" x14ac:dyDescent="0.2">
      <c r="A145" s="10"/>
      <c r="B145" s="10"/>
      <c r="C145" s="10"/>
      <c r="D145" s="10"/>
      <c r="E145" s="10"/>
    </row>
    <row r="146" spans="1:5" x14ac:dyDescent="0.2">
      <c r="A146" s="10"/>
      <c r="B146" s="10"/>
      <c r="C146" s="10"/>
      <c r="D146" s="10"/>
      <c r="E146" s="10"/>
    </row>
    <row r="147" spans="1:5" x14ac:dyDescent="0.2">
      <c r="A147" s="10"/>
      <c r="B147" s="10"/>
      <c r="C147" s="10"/>
      <c r="D147" s="10"/>
      <c r="E147" s="10"/>
    </row>
    <row r="148" spans="1:5" x14ac:dyDescent="0.2">
      <c r="A148" s="10"/>
      <c r="B148" s="10"/>
      <c r="C148" s="10"/>
      <c r="D148" s="10"/>
      <c r="E148" s="10"/>
    </row>
    <row r="149" spans="1:5" x14ac:dyDescent="0.2">
      <c r="A149" s="10"/>
      <c r="B149" s="10"/>
      <c r="C149" s="10"/>
      <c r="D149" s="10"/>
      <c r="E149" s="10"/>
    </row>
    <row r="150" spans="1:5" x14ac:dyDescent="0.2">
      <c r="A150" s="10"/>
      <c r="B150" s="10"/>
      <c r="C150" s="10"/>
      <c r="D150" s="10"/>
      <c r="E150" s="10"/>
    </row>
    <row r="151" spans="1:5" x14ac:dyDescent="0.2">
      <c r="A151" s="10"/>
      <c r="B151" s="10"/>
      <c r="C151" s="10"/>
      <c r="D151" s="10"/>
      <c r="E151" s="10"/>
    </row>
    <row r="152" spans="1:5" x14ac:dyDescent="0.2">
      <c r="A152" s="10"/>
      <c r="B152" s="10"/>
    </row>
    <row r="153" spans="1:5" x14ac:dyDescent="0.2">
      <c r="A153" s="10"/>
      <c r="B153" s="10"/>
    </row>
    <row r="154" spans="1:5" x14ac:dyDescent="0.2">
      <c r="A154" s="10"/>
      <c r="B154" s="10"/>
    </row>
    <row r="155" spans="1:5" x14ac:dyDescent="0.2">
      <c r="A155" s="10"/>
      <c r="B155" s="10"/>
    </row>
    <row r="156" spans="1:5" x14ac:dyDescent="0.2">
      <c r="A156" s="10"/>
      <c r="B156" s="10"/>
    </row>
    <row r="157" spans="1:5" x14ac:dyDescent="0.2">
      <c r="A157" s="10"/>
      <c r="B157" s="10"/>
    </row>
    <row r="158" spans="1:5" x14ac:dyDescent="0.2">
      <c r="A158" s="10"/>
      <c r="B158" s="10"/>
    </row>
    <row r="159" spans="1:5" x14ac:dyDescent="0.2">
      <c r="A159" s="10"/>
      <c r="B159" s="10"/>
    </row>
    <row r="160" spans="1:5" x14ac:dyDescent="0.2">
      <c r="A160" s="10"/>
      <c r="B160" s="10"/>
    </row>
  </sheetData>
  <mergeCells count="68">
    <mergeCell ref="E61:E62"/>
    <mergeCell ref="E30:E31"/>
    <mergeCell ref="G13:G14"/>
    <mergeCell ref="F13:F14"/>
    <mergeCell ref="G15:G16"/>
    <mergeCell ref="F32:F34"/>
    <mergeCell ref="E13:E14"/>
    <mergeCell ref="E32:E34"/>
    <mergeCell ref="E20:E21"/>
    <mergeCell ref="G11:G12"/>
    <mergeCell ref="F11:F12"/>
    <mergeCell ref="G9:G10"/>
    <mergeCell ref="E9:E10"/>
    <mergeCell ref="F9:F10"/>
    <mergeCell ref="E11:E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D32:D34"/>
    <mergeCell ref="D20:D21"/>
    <mergeCell ref="D15:D16"/>
    <mergeCell ref="C32:C34"/>
    <mergeCell ref="C30:C31"/>
    <mergeCell ref="D30:D31"/>
    <mergeCell ref="B99:C99"/>
    <mergeCell ref="F99:G99"/>
    <mergeCell ref="B97:C97"/>
    <mergeCell ref="A89:C89"/>
    <mergeCell ref="A90:C90"/>
    <mergeCell ref="A91:C91"/>
    <mergeCell ref="A92:C92"/>
    <mergeCell ref="B96:C96"/>
    <mergeCell ref="A88:C88"/>
    <mergeCell ref="B15:B16"/>
    <mergeCell ref="F20:F21"/>
    <mergeCell ref="A87:C87"/>
    <mergeCell ref="C20:C21"/>
    <mergeCell ref="A65:C65"/>
    <mergeCell ref="C61:C62"/>
    <mergeCell ref="D61:D62"/>
    <mergeCell ref="A15:A16"/>
    <mergeCell ref="F30:F31"/>
    <mergeCell ref="A66:C66"/>
    <mergeCell ref="A67:C67"/>
    <mergeCell ref="G20:G21"/>
    <mergeCell ref="F15:F16"/>
    <mergeCell ref="E15:E16"/>
    <mergeCell ref="F61:F62"/>
    <mergeCell ref="G61:G62"/>
    <mergeCell ref="G30:G31"/>
    <mergeCell ref="G32:G34"/>
    <mergeCell ref="C15:C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75"/>
  <sheetViews>
    <sheetView topLeftCell="B5" zoomScale="75" zoomScaleNormal="75" workbookViewId="0">
      <selection activeCell="C81" sqref="C81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41</v>
      </c>
      <c r="C15" s="104"/>
      <c r="D15" s="117"/>
      <c r="E15" s="117"/>
      <c r="F15" s="117"/>
      <c r="G15" s="131">
        <f>SUM(G17:G20)</f>
        <v>2656466</v>
      </c>
    </row>
    <row r="16" spans="1:8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44022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159316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2336378</v>
      </c>
    </row>
    <row r="20" spans="1:7" ht="47.25" x14ac:dyDescent="0.25">
      <c r="A20" s="16" t="s">
        <v>39</v>
      </c>
      <c r="B20" s="22" t="s">
        <v>40</v>
      </c>
      <c r="C20" s="35" t="s">
        <v>154</v>
      </c>
      <c r="D20" s="11"/>
      <c r="E20" s="11"/>
      <c r="F20" s="11"/>
      <c r="G20" s="25">
        <v>116750</v>
      </c>
    </row>
    <row r="21" spans="1:7" ht="31.5" customHeight="1" x14ac:dyDescent="0.25">
      <c r="A21" s="17" t="s">
        <v>111</v>
      </c>
      <c r="B21" s="78" t="s">
        <v>45</v>
      </c>
      <c r="C21" s="133"/>
      <c r="D21" s="117"/>
      <c r="E21" s="117"/>
      <c r="F21" s="117"/>
      <c r="G21" s="131">
        <f>SUM(G23:G30)</f>
        <v>4009574</v>
      </c>
    </row>
    <row r="22" spans="1:7" ht="15.75" x14ac:dyDescent="0.25">
      <c r="A22" s="16" t="s">
        <v>18</v>
      </c>
      <c r="B22" s="22" t="s">
        <v>54</v>
      </c>
      <c r="C22" s="133"/>
      <c r="D22" s="117"/>
      <c r="E22" s="117"/>
      <c r="F22" s="117"/>
      <c r="G22" s="131"/>
    </row>
    <row r="23" spans="1:7" ht="31.5" x14ac:dyDescent="0.25">
      <c r="A23" s="16" t="s">
        <v>70</v>
      </c>
      <c r="B23" s="22" t="s">
        <v>118</v>
      </c>
      <c r="C23" s="14" t="s">
        <v>43</v>
      </c>
      <c r="D23" s="11"/>
      <c r="E23" s="11"/>
      <c r="F23" s="11"/>
      <c r="G23" s="25">
        <v>746000</v>
      </c>
    </row>
    <row r="24" spans="1:7" ht="30" customHeight="1" x14ac:dyDescent="0.25">
      <c r="A24" s="16" t="s">
        <v>70</v>
      </c>
      <c r="B24" s="22" t="s">
        <v>118</v>
      </c>
      <c r="C24" s="49" t="s">
        <v>47</v>
      </c>
      <c r="D24" s="11"/>
      <c r="E24" s="11"/>
      <c r="F24" s="11"/>
      <c r="G24" s="25">
        <v>820693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182998</v>
      </c>
    </row>
    <row r="26" spans="1:7" ht="15.75" customHeight="1" x14ac:dyDescent="0.25">
      <c r="A26" s="16" t="s">
        <v>50</v>
      </c>
      <c r="B26" s="22" t="s">
        <v>55</v>
      </c>
      <c r="C26" s="49" t="s">
        <v>47</v>
      </c>
      <c r="D26" s="11"/>
      <c r="E26" s="11"/>
      <c r="F26" s="11"/>
      <c r="G26" s="25">
        <v>2019177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11"/>
      <c r="E27" s="11"/>
      <c r="F27" s="11"/>
      <c r="G27" s="25">
        <v>70000</v>
      </c>
    </row>
    <row r="28" spans="1:7" ht="31.5" x14ac:dyDescent="0.25">
      <c r="A28" s="16" t="s">
        <v>132</v>
      </c>
      <c r="B28" s="22" t="s">
        <v>134</v>
      </c>
      <c r="C28" s="49" t="s">
        <v>47</v>
      </c>
      <c r="D28" s="11"/>
      <c r="E28" s="11"/>
      <c r="F28" s="11"/>
      <c r="G28" s="25">
        <v>1620</v>
      </c>
    </row>
    <row r="29" spans="1:7" ht="47.25" x14ac:dyDescent="0.25">
      <c r="A29" s="16" t="s">
        <v>133</v>
      </c>
      <c r="B29" s="22" t="s">
        <v>135</v>
      </c>
      <c r="C29" s="14" t="s">
        <v>43</v>
      </c>
      <c r="D29" s="11"/>
      <c r="E29" s="11"/>
      <c r="F29" s="11"/>
      <c r="G29" s="25">
        <v>99086</v>
      </c>
    </row>
    <row r="30" spans="1:7" ht="15.75" customHeight="1" x14ac:dyDescent="0.25">
      <c r="A30" s="16" t="s">
        <v>95</v>
      </c>
      <c r="B30" s="22" t="s">
        <v>96</v>
      </c>
      <c r="C30" s="49" t="s">
        <v>47</v>
      </c>
      <c r="D30" s="11"/>
      <c r="E30" s="11"/>
      <c r="F30" s="11"/>
      <c r="G30" s="25">
        <v>70000</v>
      </c>
    </row>
    <row r="31" spans="1:7" ht="15.75" customHeight="1" x14ac:dyDescent="0.25">
      <c r="A31" s="17" t="s">
        <v>114</v>
      </c>
      <c r="B31" s="78" t="s">
        <v>68</v>
      </c>
      <c r="C31" s="134" t="s">
        <v>47</v>
      </c>
      <c r="D31" s="117"/>
      <c r="E31" s="117"/>
      <c r="F31" s="117"/>
      <c r="G31" s="131">
        <v>580000</v>
      </c>
    </row>
    <row r="32" spans="1:7" ht="78.75" x14ac:dyDescent="0.25">
      <c r="A32" s="16" t="s">
        <v>102</v>
      </c>
      <c r="B32" s="22" t="s">
        <v>103</v>
      </c>
      <c r="C32" s="134"/>
      <c r="D32" s="117"/>
      <c r="E32" s="117"/>
      <c r="F32" s="117"/>
      <c r="G32" s="131"/>
    </row>
    <row r="33" spans="1:216" ht="30" customHeight="1" x14ac:dyDescent="0.25">
      <c r="A33" s="17" t="s">
        <v>112</v>
      </c>
      <c r="B33" s="78" t="s">
        <v>49</v>
      </c>
      <c r="C33" s="133"/>
      <c r="D33" s="117"/>
      <c r="E33" s="117"/>
      <c r="F33" s="117"/>
      <c r="G33" s="131">
        <f>SUM(G36:G47)</f>
        <v>3034765</v>
      </c>
    </row>
    <row r="34" spans="1:216" ht="1.5" hidden="1" customHeight="1" x14ac:dyDescent="0.25">
      <c r="A34" s="16" t="s">
        <v>17</v>
      </c>
      <c r="B34" s="35" t="s">
        <v>56</v>
      </c>
      <c r="C34" s="133"/>
      <c r="D34" s="117"/>
      <c r="E34" s="117"/>
      <c r="F34" s="117"/>
      <c r="G34" s="131"/>
    </row>
    <row r="35" spans="1:216" ht="15.75" customHeight="1" x14ac:dyDescent="0.25">
      <c r="A35" s="16" t="s">
        <v>17</v>
      </c>
      <c r="B35" s="35" t="s">
        <v>56</v>
      </c>
      <c r="C35" s="133"/>
      <c r="D35" s="117"/>
      <c r="E35" s="117"/>
      <c r="F35" s="117"/>
      <c r="G35" s="131"/>
    </row>
    <row r="36" spans="1:216" ht="31.5" x14ac:dyDescent="0.25">
      <c r="A36" s="16" t="s">
        <v>42</v>
      </c>
      <c r="B36" s="22" t="s">
        <v>46</v>
      </c>
      <c r="C36" s="49" t="s">
        <v>43</v>
      </c>
      <c r="D36" s="11"/>
      <c r="E36" s="11"/>
      <c r="F36" s="11"/>
      <c r="G36" s="25">
        <v>126000</v>
      </c>
    </row>
    <row r="37" spans="1:216" ht="15.75" x14ac:dyDescent="0.25">
      <c r="A37" s="16" t="s">
        <v>51</v>
      </c>
      <c r="B37" s="35" t="s">
        <v>57</v>
      </c>
      <c r="C37" s="14" t="s">
        <v>47</v>
      </c>
      <c r="D37" s="11"/>
      <c r="E37" s="11"/>
      <c r="F37" s="11"/>
      <c r="G37" s="4">
        <v>661220</v>
      </c>
    </row>
    <row r="38" spans="1:216" ht="15.75" x14ac:dyDescent="0.25">
      <c r="A38" s="16" t="s">
        <v>51</v>
      </c>
      <c r="B38" s="35" t="s">
        <v>57</v>
      </c>
      <c r="C38" s="49" t="s">
        <v>43</v>
      </c>
      <c r="D38" s="11"/>
      <c r="E38" s="11"/>
      <c r="F38" s="11"/>
      <c r="G38" s="4">
        <v>208900</v>
      </c>
    </row>
    <row r="39" spans="1:216" ht="31.5" x14ac:dyDescent="0.25">
      <c r="A39" s="16" t="s">
        <v>52</v>
      </c>
      <c r="B39" s="35" t="s">
        <v>117</v>
      </c>
      <c r="C39" s="14" t="s">
        <v>47</v>
      </c>
      <c r="D39" s="11"/>
      <c r="E39" s="11"/>
      <c r="F39" s="11"/>
      <c r="G39" s="4">
        <v>264245</v>
      </c>
    </row>
    <row r="40" spans="1:216" ht="31.5" x14ac:dyDescent="0.25">
      <c r="A40" s="16" t="s">
        <v>52</v>
      </c>
      <c r="B40" s="35" t="s">
        <v>117</v>
      </c>
      <c r="C40" s="49" t="s">
        <v>43</v>
      </c>
      <c r="D40" s="11"/>
      <c r="E40" s="11"/>
      <c r="F40" s="11"/>
      <c r="G40" s="4">
        <v>121200</v>
      </c>
    </row>
    <row r="41" spans="1:216" ht="15.75" x14ac:dyDescent="0.25">
      <c r="A41" s="16" t="s">
        <v>75</v>
      </c>
      <c r="B41" s="35" t="s">
        <v>76</v>
      </c>
      <c r="C41" s="49" t="s">
        <v>47</v>
      </c>
      <c r="D41" s="11"/>
      <c r="E41" s="11"/>
      <c r="F41" s="11"/>
      <c r="G41" s="4">
        <v>424100</v>
      </c>
    </row>
    <row r="42" spans="1:216" ht="15.75" x14ac:dyDescent="0.25">
      <c r="A42" s="16" t="s">
        <v>75</v>
      </c>
      <c r="B42" s="35" t="s">
        <v>76</v>
      </c>
      <c r="C42" s="49" t="s">
        <v>43</v>
      </c>
      <c r="D42" s="11"/>
      <c r="E42" s="11"/>
      <c r="F42" s="11"/>
      <c r="G42" s="4">
        <v>27000</v>
      </c>
    </row>
    <row r="43" spans="1:216" ht="47.25" x14ac:dyDescent="0.25">
      <c r="A43" s="16" t="s">
        <v>53</v>
      </c>
      <c r="B43" s="35" t="s">
        <v>59</v>
      </c>
      <c r="C43" s="49" t="s">
        <v>43</v>
      </c>
      <c r="D43" s="11"/>
      <c r="E43" s="11"/>
      <c r="F43" s="11"/>
      <c r="G43" s="4">
        <v>8000</v>
      </c>
    </row>
    <row r="44" spans="1:216" ht="31.5" x14ac:dyDescent="0.25">
      <c r="A44" s="16" t="s">
        <v>62</v>
      </c>
      <c r="B44" s="35" t="s">
        <v>63</v>
      </c>
      <c r="C44" s="49" t="s">
        <v>47</v>
      </c>
      <c r="D44" s="11"/>
      <c r="E44" s="11"/>
      <c r="F44" s="11"/>
      <c r="G44" s="4">
        <v>1074200</v>
      </c>
    </row>
    <row r="45" spans="1:216" ht="31.5" x14ac:dyDescent="0.25">
      <c r="A45" s="16" t="s">
        <v>62</v>
      </c>
      <c r="B45" s="35" t="s">
        <v>63</v>
      </c>
      <c r="C45" s="49" t="s">
        <v>43</v>
      </c>
      <c r="D45" s="11"/>
      <c r="E45" s="11"/>
      <c r="F45" s="11"/>
      <c r="G45" s="4">
        <v>105900</v>
      </c>
    </row>
    <row r="46" spans="1:216" ht="63" x14ac:dyDescent="0.25">
      <c r="A46" s="16" t="s">
        <v>97</v>
      </c>
      <c r="B46" s="35" t="s">
        <v>119</v>
      </c>
      <c r="C46" s="49" t="s">
        <v>99</v>
      </c>
      <c r="D46" s="11"/>
      <c r="E46" s="11"/>
      <c r="F46" s="11"/>
      <c r="G46" s="4">
        <v>8000</v>
      </c>
    </row>
    <row r="47" spans="1:216" ht="47.25" x14ac:dyDescent="0.25">
      <c r="A47" s="16" t="s">
        <v>149</v>
      </c>
      <c r="B47" s="35" t="s">
        <v>150</v>
      </c>
      <c r="C47" s="49" t="s">
        <v>99</v>
      </c>
      <c r="D47" s="11"/>
      <c r="E47" s="11"/>
      <c r="F47" s="11"/>
      <c r="G47" s="4">
        <v>6000</v>
      </c>
    </row>
    <row r="48" spans="1:216" s="41" customFormat="1" ht="15.75" x14ac:dyDescent="0.25">
      <c r="A48" s="17" t="s">
        <v>113</v>
      </c>
      <c r="B48" s="78" t="s">
        <v>65</v>
      </c>
      <c r="C48" s="33"/>
      <c r="D48" s="21"/>
      <c r="E48" s="21"/>
      <c r="F48" s="21"/>
      <c r="G48" s="39">
        <f>SUM(G49:G53)</f>
        <v>1334395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</row>
    <row r="49" spans="1:7" s="10" customFormat="1" ht="31.5" x14ac:dyDescent="0.25">
      <c r="A49" s="16" t="s">
        <v>42</v>
      </c>
      <c r="B49" s="22" t="s">
        <v>46</v>
      </c>
      <c r="C49" s="49" t="s">
        <v>47</v>
      </c>
      <c r="D49" s="21"/>
      <c r="E49" s="21"/>
      <c r="F49" s="21"/>
      <c r="G49" s="25">
        <v>130000</v>
      </c>
    </row>
    <row r="50" spans="1:7" s="10" customFormat="1" ht="31.5" x14ac:dyDescent="0.25">
      <c r="A50" s="16" t="s">
        <v>30</v>
      </c>
      <c r="B50" s="22" t="s">
        <v>48</v>
      </c>
      <c r="C50" s="33" t="s">
        <v>104</v>
      </c>
      <c r="D50" s="21"/>
      <c r="E50" s="21"/>
      <c r="F50" s="21"/>
      <c r="G50" s="25">
        <v>332000</v>
      </c>
    </row>
    <row r="51" spans="1:7" ht="47.25" x14ac:dyDescent="0.25">
      <c r="A51" s="16" t="s">
        <v>100</v>
      </c>
      <c r="B51" s="22" t="s">
        <v>101</v>
      </c>
      <c r="C51" s="33" t="s">
        <v>43</v>
      </c>
      <c r="D51" s="21"/>
      <c r="E51" s="21"/>
      <c r="F51" s="21"/>
      <c r="G51" s="25">
        <v>250000</v>
      </c>
    </row>
    <row r="52" spans="1:7" ht="47.25" x14ac:dyDescent="0.25">
      <c r="A52" s="16" t="s">
        <v>100</v>
      </c>
      <c r="B52" s="22" t="s">
        <v>101</v>
      </c>
      <c r="C52" s="33" t="s">
        <v>47</v>
      </c>
      <c r="D52" s="21"/>
      <c r="E52" s="21"/>
      <c r="F52" s="21"/>
      <c r="G52" s="25">
        <v>50000</v>
      </c>
    </row>
    <row r="53" spans="1:7" ht="47.25" x14ac:dyDescent="0.25">
      <c r="A53" s="16" t="s">
        <v>155</v>
      </c>
      <c r="B53" s="22" t="s">
        <v>156</v>
      </c>
      <c r="C53" s="33" t="s">
        <v>47</v>
      </c>
      <c r="D53" s="21"/>
      <c r="E53" s="21"/>
      <c r="F53" s="21"/>
      <c r="G53" s="25">
        <v>572395</v>
      </c>
    </row>
    <row r="54" spans="1:7" ht="31.5" x14ac:dyDescent="0.25">
      <c r="A54" s="17" t="s">
        <v>116</v>
      </c>
      <c r="B54" s="78" t="s">
        <v>72</v>
      </c>
      <c r="C54" s="33"/>
      <c r="D54" s="21"/>
      <c r="E54" s="21"/>
      <c r="F54" s="21"/>
      <c r="G54" s="39">
        <f>SUM(G55:G59)</f>
        <v>1630000</v>
      </c>
    </row>
    <row r="55" spans="1:7" ht="15.75" x14ac:dyDescent="0.25">
      <c r="A55" s="16" t="s">
        <v>143</v>
      </c>
      <c r="B55" s="35" t="s">
        <v>144</v>
      </c>
      <c r="C55" s="33" t="s">
        <v>43</v>
      </c>
      <c r="D55" s="21"/>
      <c r="E55" s="21"/>
      <c r="F55" s="21"/>
      <c r="G55" s="25">
        <v>25000</v>
      </c>
    </row>
    <row r="56" spans="1:7" ht="15.75" x14ac:dyDescent="0.25">
      <c r="A56" s="16" t="s">
        <v>83</v>
      </c>
      <c r="B56" s="22" t="s">
        <v>87</v>
      </c>
      <c r="C56" s="33" t="s">
        <v>43</v>
      </c>
      <c r="D56" s="21"/>
      <c r="E56" s="21"/>
      <c r="F56" s="21"/>
      <c r="G56" s="58">
        <v>70000</v>
      </c>
    </row>
    <row r="57" spans="1:7" ht="63" x14ac:dyDescent="0.25">
      <c r="A57" s="16" t="s">
        <v>73</v>
      </c>
      <c r="B57" s="22" t="s">
        <v>84</v>
      </c>
      <c r="C57" s="33" t="s">
        <v>43</v>
      </c>
      <c r="D57" s="21"/>
      <c r="E57" s="21"/>
      <c r="F57" s="21"/>
      <c r="G57" s="58">
        <v>500000</v>
      </c>
    </row>
    <row r="58" spans="1:7" ht="63" x14ac:dyDescent="0.25">
      <c r="A58" s="16" t="s">
        <v>73</v>
      </c>
      <c r="B58" s="22" t="s">
        <v>84</v>
      </c>
      <c r="C58" s="49" t="s">
        <v>47</v>
      </c>
      <c r="D58" s="21"/>
      <c r="E58" s="21"/>
      <c r="F58" s="21"/>
      <c r="G58" s="25">
        <v>795000</v>
      </c>
    </row>
    <row r="59" spans="1:7" ht="31.5" x14ac:dyDescent="0.25">
      <c r="A59" s="16" t="s">
        <v>85</v>
      </c>
      <c r="B59" s="22" t="s">
        <v>86</v>
      </c>
      <c r="C59" s="49" t="s">
        <v>47</v>
      </c>
      <c r="D59" s="21"/>
      <c r="E59" s="21"/>
      <c r="F59" s="21"/>
      <c r="G59" s="25">
        <v>240000</v>
      </c>
    </row>
    <row r="60" spans="1:7" ht="63" x14ac:dyDescent="0.25">
      <c r="A60" s="17" t="s">
        <v>115</v>
      </c>
      <c r="B60" s="78" t="s">
        <v>136</v>
      </c>
      <c r="C60" s="76"/>
      <c r="D60" s="11"/>
      <c r="E60" s="11"/>
      <c r="F60" s="11"/>
      <c r="G60" s="39">
        <f>SUM(G61:G64)</f>
        <v>4192000</v>
      </c>
    </row>
    <row r="61" spans="1:7" ht="15.75" x14ac:dyDescent="0.25">
      <c r="A61" s="79" t="s">
        <v>33</v>
      </c>
      <c r="B61" s="22" t="s">
        <v>34</v>
      </c>
      <c r="C61" s="33" t="s">
        <v>43</v>
      </c>
      <c r="D61" s="11"/>
      <c r="E61" s="11"/>
      <c r="F61" s="11"/>
      <c r="G61" s="25">
        <v>500000</v>
      </c>
    </row>
    <row r="62" spans="1:7" ht="15.75" x14ac:dyDescent="0.25">
      <c r="A62" s="16" t="s">
        <v>33</v>
      </c>
      <c r="B62" s="22" t="s">
        <v>34</v>
      </c>
      <c r="C62" s="14" t="s">
        <v>35</v>
      </c>
      <c r="D62" s="21"/>
      <c r="E62" s="21"/>
      <c r="F62" s="21"/>
      <c r="G62" s="24">
        <v>892000</v>
      </c>
    </row>
    <row r="63" spans="1:7" ht="47.25" x14ac:dyDescent="0.25">
      <c r="A63" s="16" t="s">
        <v>39</v>
      </c>
      <c r="B63" s="22" t="s">
        <v>40</v>
      </c>
      <c r="C63" s="49" t="s">
        <v>69</v>
      </c>
      <c r="D63" s="21"/>
      <c r="E63" s="21"/>
      <c r="F63" s="21"/>
      <c r="G63" s="25">
        <v>1000000</v>
      </c>
    </row>
    <row r="64" spans="1:7" ht="47.25" x14ac:dyDescent="0.25">
      <c r="A64" s="16" t="s">
        <v>39</v>
      </c>
      <c r="B64" s="22" t="s">
        <v>40</v>
      </c>
      <c r="C64" s="49" t="s">
        <v>82</v>
      </c>
      <c r="D64" s="21"/>
      <c r="E64" s="21"/>
      <c r="F64" s="21"/>
      <c r="G64" s="25">
        <v>1800000</v>
      </c>
    </row>
    <row r="65" spans="1:7" ht="47.25" x14ac:dyDescent="0.25">
      <c r="A65" s="17" t="s">
        <v>145</v>
      </c>
      <c r="B65" s="78" t="s">
        <v>146</v>
      </c>
      <c r="C65" s="129" t="s">
        <v>43</v>
      </c>
      <c r="D65" s="97"/>
      <c r="E65" s="97"/>
      <c r="F65" s="97"/>
      <c r="G65" s="102">
        <v>3000</v>
      </c>
    </row>
    <row r="66" spans="1:7" ht="31.5" x14ac:dyDescent="0.25">
      <c r="A66" s="16" t="s">
        <v>42</v>
      </c>
      <c r="B66" s="22" t="s">
        <v>46</v>
      </c>
      <c r="C66" s="130"/>
      <c r="D66" s="98"/>
      <c r="E66" s="98"/>
      <c r="F66" s="98"/>
      <c r="G66" s="103"/>
    </row>
    <row r="67" spans="1:7" ht="47.25" x14ac:dyDescent="0.25">
      <c r="A67" s="17" t="s">
        <v>120</v>
      </c>
      <c r="B67" s="75" t="s">
        <v>124</v>
      </c>
      <c r="C67" s="129" t="s">
        <v>43</v>
      </c>
      <c r="D67" s="117"/>
      <c r="E67" s="117"/>
      <c r="F67" s="117"/>
      <c r="G67" s="131">
        <v>5000</v>
      </c>
    </row>
    <row r="68" spans="1:7" ht="31.5" x14ac:dyDescent="0.25">
      <c r="A68" s="16" t="s">
        <v>42</v>
      </c>
      <c r="B68" s="22" t="s">
        <v>46</v>
      </c>
      <c r="C68" s="130"/>
      <c r="D68" s="117"/>
      <c r="E68" s="117"/>
      <c r="F68" s="117"/>
      <c r="G68" s="131"/>
    </row>
    <row r="69" spans="1:7" ht="31.5" x14ac:dyDescent="0.25">
      <c r="A69" s="17" t="s">
        <v>110</v>
      </c>
      <c r="B69" s="78" t="s">
        <v>60</v>
      </c>
      <c r="C69" s="48"/>
      <c r="D69" s="11"/>
      <c r="E69" s="11"/>
      <c r="F69" s="11"/>
      <c r="G69" s="39">
        <f>G70+G71</f>
        <v>306057</v>
      </c>
    </row>
    <row r="70" spans="1:7" ht="31.5" x14ac:dyDescent="0.25">
      <c r="A70" s="16" t="s">
        <v>42</v>
      </c>
      <c r="B70" s="22" t="s">
        <v>46</v>
      </c>
      <c r="C70" s="48" t="s">
        <v>43</v>
      </c>
      <c r="D70" s="11"/>
      <c r="E70" s="11"/>
      <c r="F70" s="11"/>
      <c r="G70" s="25">
        <v>13000</v>
      </c>
    </row>
    <row r="71" spans="1:7" ht="31.5" x14ac:dyDescent="0.25">
      <c r="A71" s="16" t="s">
        <v>42</v>
      </c>
      <c r="B71" s="22" t="s">
        <v>46</v>
      </c>
      <c r="C71" s="49" t="s">
        <v>47</v>
      </c>
      <c r="D71" s="11"/>
      <c r="E71" s="11"/>
      <c r="F71" s="11"/>
      <c r="G71" s="25">
        <v>293057</v>
      </c>
    </row>
    <row r="72" spans="1:7" ht="30" customHeight="1" x14ac:dyDescent="0.25">
      <c r="A72" s="128" t="s">
        <v>64</v>
      </c>
      <c r="B72" s="128"/>
      <c r="C72" s="128"/>
      <c r="D72" s="21"/>
      <c r="E72" s="21"/>
      <c r="F72" s="72"/>
      <c r="G72" s="73">
        <f>G15+G21+G31+G33+G48+G54+G60+G65+G67+G69</f>
        <v>17751257</v>
      </c>
    </row>
    <row r="73" spans="1:7" ht="15.75" x14ac:dyDescent="0.25">
      <c r="A73" s="104" t="s">
        <v>105</v>
      </c>
      <c r="B73" s="104"/>
      <c r="C73" s="104"/>
      <c r="D73" s="21"/>
      <c r="E73" s="21"/>
      <c r="F73" s="72"/>
      <c r="G73" s="24">
        <f>G72-G74</f>
        <v>17419257</v>
      </c>
    </row>
    <row r="74" spans="1:7" ht="15.75" customHeight="1" x14ac:dyDescent="0.25">
      <c r="A74" s="104" t="s">
        <v>106</v>
      </c>
      <c r="B74" s="104"/>
      <c r="C74" s="104"/>
      <c r="D74" s="21"/>
      <c r="E74" s="86"/>
      <c r="F74" s="72"/>
      <c r="G74" s="24">
        <v>332000</v>
      </c>
    </row>
    <row r="75" spans="1:7" ht="47.25" x14ac:dyDescent="0.25">
      <c r="A75" s="75">
        <v>47</v>
      </c>
      <c r="B75" s="75" t="s">
        <v>125</v>
      </c>
      <c r="C75" s="80"/>
      <c r="D75" s="81">
        <f>SUM(D76:D101)</f>
        <v>70826870</v>
      </c>
      <c r="E75" s="81">
        <v>19.899999999999999</v>
      </c>
      <c r="F75" s="81">
        <f>SUM(F76:F101)</f>
        <v>56758748</v>
      </c>
      <c r="G75" s="81">
        <f>SUM(G76:G101)</f>
        <v>18446518</v>
      </c>
    </row>
    <row r="76" spans="1:7" ht="31.5" x14ac:dyDescent="0.25">
      <c r="A76" s="5">
        <v>150101</v>
      </c>
      <c r="B76" s="13" t="s">
        <v>9</v>
      </c>
      <c r="C76" s="6" t="s">
        <v>6</v>
      </c>
      <c r="D76" s="4">
        <v>2113187</v>
      </c>
      <c r="E76" s="4">
        <v>32.6</v>
      </c>
      <c r="F76" s="4">
        <v>1425069</v>
      </c>
      <c r="G76" s="4">
        <v>1000000</v>
      </c>
    </row>
    <row r="77" spans="1:7" ht="21.75" customHeight="1" x14ac:dyDescent="0.25">
      <c r="A77" s="3">
        <v>150101</v>
      </c>
      <c r="B77" s="13" t="s">
        <v>9</v>
      </c>
      <c r="C77" s="30" t="s">
        <v>36</v>
      </c>
      <c r="D77" s="4">
        <v>869794</v>
      </c>
      <c r="E77" s="4">
        <v>3.8</v>
      </c>
      <c r="F77" s="4">
        <v>837140</v>
      </c>
      <c r="G77" s="4">
        <v>600000</v>
      </c>
    </row>
    <row r="78" spans="1:7" ht="15.75" x14ac:dyDescent="0.25">
      <c r="A78" s="3">
        <v>150101</v>
      </c>
      <c r="B78" s="13" t="s">
        <v>9</v>
      </c>
      <c r="C78" s="83" t="s">
        <v>88</v>
      </c>
      <c r="D78" s="4">
        <v>1901313</v>
      </c>
      <c r="E78" s="4">
        <v>2.9</v>
      </c>
      <c r="F78" s="4">
        <v>1846768</v>
      </c>
      <c r="G78" s="4">
        <v>500000</v>
      </c>
    </row>
    <row r="79" spans="1:7" ht="31.5" x14ac:dyDescent="0.25">
      <c r="A79" s="5">
        <v>150101</v>
      </c>
      <c r="B79" s="13" t="s">
        <v>9</v>
      </c>
      <c r="C79" s="6" t="s">
        <v>89</v>
      </c>
      <c r="D79" s="4">
        <v>6822626</v>
      </c>
      <c r="E79" s="4">
        <v>4.0999999999999996</v>
      </c>
      <c r="F79" s="4">
        <v>6540993</v>
      </c>
      <c r="G79" s="4">
        <v>2200000</v>
      </c>
    </row>
    <row r="80" spans="1:7" ht="31.5" x14ac:dyDescent="0.25">
      <c r="A80" s="5">
        <v>150101</v>
      </c>
      <c r="B80" s="13" t="s">
        <v>9</v>
      </c>
      <c r="C80" s="83" t="s">
        <v>142</v>
      </c>
      <c r="D80" s="25">
        <v>43000</v>
      </c>
      <c r="E80" s="25">
        <v>0</v>
      </c>
      <c r="F80" s="25">
        <v>43000</v>
      </c>
      <c r="G80" s="25">
        <v>43000</v>
      </c>
    </row>
    <row r="81" spans="1:7" ht="31.5" x14ac:dyDescent="0.25">
      <c r="A81" s="5">
        <v>150101</v>
      </c>
      <c r="B81" s="13" t="s">
        <v>9</v>
      </c>
      <c r="C81" s="30" t="s">
        <v>148</v>
      </c>
      <c r="D81" s="4">
        <v>371863</v>
      </c>
      <c r="E81" s="4">
        <v>3.8</v>
      </c>
      <c r="F81" s="4">
        <v>357816</v>
      </c>
      <c r="G81" s="25">
        <v>2000</v>
      </c>
    </row>
    <row r="82" spans="1:7" ht="15.75" x14ac:dyDescent="0.25">
      <c r="A82" s="3">
        <v>150101</v>
      </c>
      <c r="B82" s="84" t="s">
        <v>9</v>
      </c>
      <c r="C82" s="6" t="s">
        <v>92</v>
      </c>
      <c r="D82" s="85">
        <v>1063148</v>
      </c>
      <c r="E82" s="85">
        <v>0</v>
      </c>
      <c r="F82" s="85">
        <v>1063148</v>
      </c>
      <c r="G82" s="85">
        <v>776148</v>
      </c>
    </row>
    <row r="83" spans="1:7" ht="31.5" x14ac:dyDescent="0.25">
      <c r="A83" s="5">
        <v>150101</v>
      </c>
      <c r="B83" s="13" t="s">
        <v>9</v>
      </c>
      <c r="C83" s="6" t="s">
        <v>151</v>
      </c>
      <c r="D83" s="4">
        <v>140200</v>
      </c>
      <c r="E83" s="4">
        <v>0</v>
      </c>
      <c r="F83" s="25">
        <v>140200</v>
      </c>
      <c r="G83" s="25">
        <v>140200</v>
      </c>
    </row>
    <row r="84" spans="1:7" ht="15.75" x14ac:dyDescent="0.25">
      <c r="A84" s="5">
        <v>150101</v>
      </c>
      <c r="B84" s="13" t="s">
        <v>9</v>
      </c>
      <c r="C84" s="6" t="s">
        <v>137</v>
      </c>
      <c r="D84" s="4">
        <v>129200</v>
      </c>
      <c r="E84" s="4">
        <v>0</v>
      </c>
      <c r="F84" s="25">
        <v>129200</v>
      </c>
      <c r="G84" s="25">
        <v>129200</v>
      </c>
    </row>
    <row r="85" spans="1:7" ht="15.75" x14ac:dyDescent="0.25">
      <c r="A85" s="5">
        <v>150101</v>
      </c>
      <c r="B85" s="13" t="s">
        <v>9</v>
      </c>
      <c r="C85" s="6" t="s">
        <v>138</v>
      </c>
      <c r="D85" s="4">
        <v>147306</v>
      </c>
      <c r="E85" s="4">
        <v>0</v>
      </c>
      <c r="F85" s="25">
        <v>147306</v>
      </c>
      <c r="G85" s="25">
        <v>147306</v>
      </c>
    </row>
    <row r="86" spans="1:7" ht="15.75" x14ac:dyDescent="0.25">
      <c r="A86" s="5">
        <v>150101</v>
      </c>
      <c r="B86" s="13" t="s">
        <v>9</v>
      </c>
      <c r="C86" s="6" t="s">
        <v>139</v>
      </c>
      <c r="D86" s="4">
        <v>237200</v>
      </c>
      <c r="E86" s="4">
        <v>0</v>
      </c>
      <c r="F86" s="25">
        <v>237200</v>
      </c>
      <c r="G86" s="25">
        <v>237200</v>
      </c>
    </row>
    <row r="87" spans="1:7" ht="15.75" x14ac:dyDescent="0.25">
      <c r="A87" s="5">
        <v>150101</v>
      </c>
      <c r="B87" s="13" t="s">
        <v>9</v>
      </c>
      <c r="C87" s="6" t="s">
        <v>140</v>
      </c>
      <c r="D87" s="4">
        <v>123320</v>
      </c>
      <c r="E87" s="4">
        <v>0</v>
      </c>
      <c r="F87" s="25">
        <v>123320</v>
      </c>
      <c r="G87" s="25">
        <v>123320</v>
      </c>
    </row>
    <row r="88" spans="1:7" ht="31.5" x14ac:dyDescent="0.25">
      <c r="A88" s="5">
        <v>150101</v>
      </c>
      <c r="B88" s="13" t="s">
        <v>9</v>
      </c>
      <c r="C88" s="6" t="s">
        <v>141</v>
      </c>
      <c r="D88" s="4">
        <v>76320</v>
      </c>
      <c r="E88" s="4">
        <v>0</v>
      </c>
      <c r="F88" s="25">
        <v>76320</v>
      </c>
      <c r="G88" s="25">
        <v>76320</v>
      </c>
    </row>
    <row r="89" spans="1:7" ht="15.75" x14ac:dyDescent="0.25">
      <c r="A89" s="5">
        <v>150101</v>
      </c>
      <c r="B89" s="13" t="s">
        <v>9</v>
      </c>
      <c r="C89" s="6" t="s">
        <v>147</v>
      </c>
      <c r="D89" s="4">
        <v>6147146</v>
      </c>
      <c r="E89" s="4">
        <v>2.1</v>
      </c>
      <c r="F89" s="25">
        <v>6015776</v>
      </c>
      <c r="G89" s="25">
        <v>85846</v>
      </c>
    </row>
    <row r="90" spans="1:7" ht="31.5" x14ac:dyDescent="0.25">
      <c r="A90" s="5">
        <v>150101</v>
      </c>
      <c r="B90" s="13" t="s">
        <v>9</v>
      </c>
      <c r="C90" s="6" t="s">
        <v>152</v>
      </c>
      <c r="D90" s="4">
        <v>83306</v>
      </c>
      <c r="E90" s="4">
        <v>0</v>
      </c>
      <c r="F90" s="25">
        <v>83306</v>
      </c>
      <c r="G90" s="25">
        <v>83306</v>
      </c>
    </row>
    <row r="91" spans="1:7" ht="15.75" x14ac:dyDescent="0.25">
      <c r="A91" s="5">
        <v>150101</v>
      </c>
      <c r="B91" s="13" t="s">
        <v>9</v>
      </c>
      <c r="C91" s="14" t="s">
        <v>74</v>
      </c>
      <c r="D91" s="4">
        <v>16241297</v>
      </c>
      <c r="E91" s="4">
        <v>66.099999999999994</v>
      </c>
      <c r="F91" s="4">
        <v>5497432</v>
      </c>
      <c r="G91" s="24">
        <v>3746187</v>
      </c>
    </row>
    <row r="92" spans="1:7" ht="40.5" customHeight="1" x14ac:dyDescent="0.25">
      <c r="A92" s="5">
        <v>150101</v>
      </c>
      <c r="B92" s="13" t="s">
        <v>9</v>
      </c>
      <c r="C92" s="30" t="s">
        <v>29</v>
      </c>
      <c r="D92" s="4">
        <v>11231299</v>
      </c>
      <c r="E92" s="4">
        <v>2.7</v>
      </c>
      <c r="F92" s="4">
        <v>10933308</v>
      </c>
      <c r="G92" s="4">
        <v>8018830</v>
      </c>
    </row>
    <row r="93" spans="1:7" ht="31.5" x14ac:dyDescent="0.25">
      <c r="A93" s="5">
        <v>150101</v>
      </c>
      <c r="B93" s="13" t="s">
        <v>9</v>
      </c>
      <c r="C93" s="30" t="s">
        <v>126</v>
      </c>
      <c r="D93" s="4">
        <v>1178627</v>
      </c>
      <c r="E93" s="4">
        <v>83.6</v>
      </c>
      <c r="F93" s="4">
        <v>193002</v>
      </c>
      <c r="G93" s="4">
        <v>8815</v>
      </c>
    </row>
    <row r="94" spans="1:7" ht="31.5" x14ac:dyDescent="0.25">
      <c r="A94" s="5">
        <v>150101</v>
      </c>
      <c r="B94" s="13" t="s">
        <v>9</v>
      </c>
      <c r="C94" s="30" t="s">
        <v>121</v>
      </c>
      <c r="D94" s="4">
        <v>284628</v>
      </c>
      <c r="E94" s="4">
        <v>8.4</v>
      </c>
      <c r="F94" s="4">
        <v>260620</v>
      </c>
      <c r="G94" s="4">
        <v>7093</v>
      </c>
    </row>
    <row r="95" spans="1:7" ht="15.75" x14ac:dyDescent="0.25">
      <c r="A95" s="5">
        <v>150101</v>
      </c>
      <c r="B95" s="13" t="s">
        <v>9</v>
      </c>
      <c r="C95" s="30" t="s">
        <v>122</v>
      </c>
      <c r="D95" s="4">
        <v>128750</v>
      </c>
      <c r="E95" s="4">
        <v>52.7</v>
      </c>
      <c r="F95" s="4">
        <v>60913</v>
      </c>
      <c r="G95" s="4">
        <v>60913</v>
      </c>
    </row>
    <row r="96" spans="1:7" ht="15.75" x14ac:dyDescent="0.25">
      <c r="A96" s="5">
        <v>150101</v>
      </c>
      <c r="B96" s="13" t="s">
        <v>9</v>
      </c>
      <c r="C96" s="30" t="s">
        <v>123</v>
      </c>
      <c r="D96" s="4">
        <v>285613</v>
      </c>
      <c r="E96" s="4">
        <v>32.299999999999997</v>
      </c>
      <c r="F96" s="4">
        <v>193303</v>
      </c>
      <c r="G96" s="4">
        <v>193303</v>
      </c>
    </row>
    <row r="97" spans="1:7" ht="31.5" x14ac:dyDescent="0.25">
      <c r="A97" s="5">
        <v>150101</v>
      </c>
      <c r="B97" s="13" t="s">
        <v>9</v>
      </c>
      <c r="C97" s="30" t="s">
        <v>127</v>
      </c>
      <c r="D97" s="4">
        <v>297603</v>
      </c>
      <c r="E97" s="4">
        <v>76.900000000000006</v>
      </c>
      <c r="F97" s="4">
        <v>68659</v>
      </c>
      <c r="G97" s="4">
        <v>68659</v>
      </c>
    </row>
    <row r="98" spans="1:7" ht="15.75" x14ac:dyDescent="0.25">
      <c r="A98" s="5">
        <v>150101</v>
      </c>
      <c r="B98" s="13" t="s">
        <v>9</v>
      </c>
      <c r="C98" s="30" t="s">
        <v>128</v>
      </c>
      <c r="D98" s="4">
        <v>283703</v>
      </c>
      <c r="E98" s="4">
        <v>55.8</v>
      </c>
      <c r="F98" s="4">
        <v>158292</v>
      </c>
      <c r="G98" s="4">
        <v>158292</v>
      </c>
    </row>
    <row r="99" spans="1:7" ht="31.5" x14ac:dyDescent="0.25">
      <c r="A99" s="5">
        <v>150101</v>
      </c>
      <c r="B99" s="13" t="s">
        <v>9</v>
      </c>
      <c r="C99" s="30" t="s">
        <v>153</v>
      </c>
      <c r="D99" s="4">
        <v>10931782</v>
      </c>
      <c r="E99" s="4">
        <v>2.1</v>
      </c>
      <c r="F99" s="4">
        <v>10695287</v>
      </c>
      <c r="G99" s="4">
        <v>20495</v>
      </c>
    </row>
    <row r="100" spans="1:7" ht="31.5" x14ac:dyDescent="0.25">
      <c r="A100" s="5">
        <v>150101</v>
      </c>
      <c r="B100" s="13" t="s">
        <v>9</v>
      </c>
      <c r="C100" s="30" t="s">
        <v>130</v>
      </c>
      <c r="D100" s="4">
        <v>9421241</v>
      </c>
      <c r="E100" s="4">
        <v>0.4</v>
      </c>
      <c r="F100" s="4">
        <v>9383824</v>
      </c>
      <c r="G100" s="4">
        <v>19689</v>
      </c>
    </row>
    <row r="101" spans="1:7" ht="52.5" customHeight="1" x14ac:dyDescent="0.25">
      <c r="A101" s="5">
        <v>150101</v>
      </c>
      <c r="B101" s="13" t="s">
        <v>9</v>
      </c>
      <c r="C101" s="30" t="s">
        <v>131</v>
      </c>
      <c r="D101" s="4">
        <v>273398</v>
      </c>
      <c r="E101" s="4">
        <v>9.5</v>
      </c>
      <c r="F101" s="4">
        <v>247546</v>
      </c>
      <c r="G101" s="4">
        <v>396</v>
      </c>
    </row>
    <row r="102" spans="1:7" ht="15.75" x14ac:dyDescent="0.25">
      <c r="A102" s="132" t="s">
        <v>107</v>
      </c>
      <c r="B102" s="132"/>
      <c r="C102" s="132"/>
      <c r="D102" s="4"/>
      <c r="E102" s="4"/>
      <c r="F102" s="4"/>
      <c r="G102" s="39">
        <f>G75</f>
        <v>18446518</v>
      </c>
    </row>
    <row r="103" spans="1:7" ht="15.75" customHeight="1" x14ac:dyDescent="0.25">
      <c r="A103" s="104" t="s">
        <v>105</v>
      </c>
      <c r="B103" s="104"/>
      <c r="C103" s="104"/>
      <c r="D103" s="4"/>
      <c r="E103" s="4"/>
      <c r="F103" s="4"/>
      <c r="G103" s="25">
        <f>G102-G104</f>
        <v>8446518</v>
      </c>
    </row>
    <row r="104" spans="1:7" ht="15.75" customHeight="1" x14ac:dyDescent="0.25">
      <c r="A104" s="104" t="s">
        <v>106</v>
      </c>
      <c r="B104" s="104"/>
      <c r="C104" s="104"/>
      <c r="D104" s="4"/>
      <c r="E104" s="4"/>
      <c r="F104" s="4"/>
      <c r="G104" s="25">
        <v>10000000</v>
      </c>
    </row>
    <row r="105" spans="1:7" ht="15.75" x14ac:dyDescent="0.25">
      <c r="A105" s="132" t="s">
        <v>66</v>
      </c>
      <c r="B105" s="132"/>
      <c r="C105" s="132"/>
      <c r="D105" s="4"/>
      <c r="E105" s="4"/>
      <c r="F105" s="4"/>
      <c r="G105" s="39">
        <f>G106+G107</f>
        <v>36197775</v>
      </c>
    </row>
    <row r="106" spans="1:7" ht="15.75" x14ac:dyDescent="0.25">
      <c r="A106" s="104" t="s">
        <v>105</v>
      </c>
      <c r="B106" s="104"/>
      <c r="C106" s="104"/>
      <c r="D106" s="4"/>
      <c r="E106" s="4"/>
      <c r="F106" s="4"/>
      <c r="G106" s="25">
        <f>G73+G103</f>
        <v>25865775</v>
      </c>
    </row>
    <row r="107" spans="1:7" ht="15.75" x14ac:dyDescent="0.25">
      <c r="A107" s="104" t="s">
        <v>106</v>
      </c>
      <c r="B107" s="104"/>
      <c r="C107" s="104"/>
      <c r="D107" s="4"/>
      <c r="E107" s="4"/>
      <c r="F107" s="4"/>
      <c r="G107" s="25">
        <f>G74+G104</f>
        <v>10332000</v>
      </c>
    </row>
    <row r="108" spans="1:7" ht="7.5" customHeight="1" x14ac:dyDescent="0.25">
      <c r="B108" s="42"/>
      <c r="C108" s="42"/>
      <c r="F108" s="18"/>
    </row>
    <row r="109" spans="1:7" ht="7.5" customHeight="1" x14ac:dyDescent="0.25">
      <c r="B109" s="42"/>
      <c r="C109" s="42"/>
      <c r="F109" s="23"/>
      <c r="G109" s="23"/>
    </row>
    <row r="110" spans="1:7" ht="15.75" hidden="1" x14ac:dyDescent="0.25">
      <c r="B110" s="23"/>
      <c r="C110" s="23"/>
      <c r="F110" s="8"/>
    </row>
    <row r="111" spans="1:7" ht="12.75" customHeight="1" x14ac:dyDescent="0.25">
      <c r="B111" s="107" t="s">
        <v>37</v>
      </c>
      <c r="C111" s="107"/>
      <c r="F111" s="42"/>
      <c r="G111" s="42"/>
    </row>
    <row r="112" spans="1:7" ht="15.75" x14ac:dyDescent="0.25">
      <c r="B112" s="107" t="s">
        <v>38</v>
      </c>
      <c r="C112" s="107"/>
      <c r="F112" s="18" t="s">
        <v>67</v>
      </c>
    </row>
    <row r="113" spans="1:7" ht="6.75" customHeight="1" x14ac:dyDescent="0.2"/>
    <row r="114" spans="1:7" ht="15.75" x14ac:dyDescent="0.25">
      <c r="A114" s="10"/>
      <c r="B114" s="107" t="s">
        <v>28</v>
      </c>
      <c r="C114" s="107"/>
      <c r="D114" s="10"/>
      <c r="E114" s="10"/>
      <c r="F114" s="107" t="s">
        <v>27</v>
      </c>
      <c r="G114" s="107"/>
    </row>
    <row r="115" spans="1:7" x14ac:dyDescent="0.2">
      <c r="A115" s="10"/>
      <c r="B115" s="10"/>
      <c r="C115" s="10"/>
    </row>
    <row r="116" spans="1:7" x14ac:dyDescent="0.2">
      <c r="A116" s="10"/>
      <c r="B116" s="10"/>
      <c r="C116" s="10"/>
    </row>
    <row r="117" spans="1:7" x14ac:dyDescent="0.2">
      <c r="A117" s="10"/>
      <c r="B117" s="10"/>
      <c r="C117" s="10"/>
    </row>
    <row r="118" spans="1:7" x14ac:dyDescent="0.2">
      <c r="A118" s="10"/>
      <c r="B118" s="10"/>
      <c r="C118" s="10"/>
    </row>
    <row r="119" spans="1:7" x14ac:dyDescent="0.2">
      <c r="A119" s="10"/>
      <c r="B119" s="10"/>
      <c r="C119" s="10"/>
    </row>
    <row r="120" spans="1:7" x14ac:dyDescent="0.2">
      <c r="A120" s="10"/>
      <c r="B120" s="10"/>
      <c r="C120" s="10"/>
    </row>
    <row r="121" spans="1:7" x14ac:dyDescent="0.2">
      <c r="A121" s="10"/>
      <c r="B121" s="10"/>
      <c r="C121" s="10"/>
    </row>
    <row r="122" spans="1:7" x14ac:dyDescent="0.2">
      <c r="A122" s="10"/>
      <c r="B122" s="10"/>
      <c r="C122" s="10"/>
    </row>
    <row r="123" spans="1:7" x14ac:dyDescent="0.2">
      <c r="A123" s="10"/>
      <c r="B123" s="10"/>
      <c r="C123" s="10"/>
    </row>
    <row r="124" spans="1:7" x14ac:dyDescent="0.2">
      <c r="A124" s="10"/>
      <c r="B124" s="10"/>
      <c r="C124" s="10"/>
    </row>
    <row r="125" spans="1:7" x14ac:dyDescent="0.2">
      <c r="A125" s="10"/>
      <c r="B125" s="10"/>
      <c r="C125" s="10"/>
    </row>
    <row r="126" spans="1:7" x14ac:dyDescent="0.2">
      <c r="A126" s="10"/>
      <c r="B126" s="10"/>
      <c r="C126" s="10"/>
    </row>
    <row r="127" spans="1:7" x14ac:dyDescent="0.2">
      <c r="A127" s="10"/>
      <c r="B127" s="10"/>
      <c r="C127" s="10"/>
    </row>
    <row r="128" spans="1:7" x14ac:dyDescent="0.2">
      <c r="A128" s="10"/>
      <c r="B128" s="10"/>
      <c r="C128" s="10"/>
    </row>
    <row r="129" spans="1:5" x14ac:dyDescent="0.2">
      <c r="A129" s="10"/>
      <c r="B129" s="10"/>
      <c r="C129" s="10"/>
    </row>
    <row r="130" spans="1:5" x14ac:dyDescent="0.2">
      <c r="A130" s="10"/>
      <c r="B130" s="10"/>
      <c r="C130" s="10"/>
    </row>
    <row r="131" spans="1:5" x14ac:dyDescent="0.2">
      <c r="A131" s="10"/>
      <c r="B131" s="10"/>
      <c r="C131" s="10"/>
    </row>
    <row r="132" spans="1:5" x14ac:dyDescent="0.2">
      <c r="A132" s="10"/>
      <c r="B132" s="10"/>
      <c r="C132" s="10"/>
    </row>
    <row r="133" spans="1:5" x14ac:dyDescent="0.2">
      <c r="A133" s="10"/>
      <c r="B133" s="10"/>
      <c r="C133" s="10"/>
    </row>
    <row r="134" spans="1:5" x14ac:dyDescent="0.2">
      <c r="A134" s="10"/>
      <c r="B134" s="10"/>
      <c r="C134" s="10"/>
    </row>
    <row r="135" spans="1:5" x14ac:dyDescent="0.2">
      <c r="A135" s="10"/>
      <c r="B135" s="10"/>
      <c r="C135" s="10"/>
    </row>
    <row r="136" spans="1:5" x14ac:dyDescent="0.2">
      <c r="A136" s="10"/>
      <c r="B136" s="10"/>
      <c r="C136" s="10"/>
    </row>
    <row r="137" spans="1:5" x14ac:dyDescent="0.2">
      <c r="A137" s="10"/>
      <c r="B137" s="10"/>
      <c r="C137" s="10"/>
    </row>
    <row r="138" spans="1:5" x14ac:dyDescent="0.2">
      <c r="A138" s="10"/>
      <c r="B138" s="10"/>
      <c r="C138" s="10"/>
    </row>
    <row r="139" spans="1:5" x14ac:dyDescent="0.2">
      <c r="A139" s="10"/>
      <c r="B139" s="10"/>
      <c r="C139" s="10"/>
    </row>
    <row r="140" spans="1:5" x14ac:dyDescent="0.2">
      <c r="A140" s="10"/>
      <c r="B140" s="10"/>
      <c r="C140" s="10"/>
    </row>
    <row r="141" spans="1:5" x14ac:dyDescent="0.2">
      <c r="A141" s="10"/>
      <c r="B141" s="10"/>
      <c r="C141" s="10"/>
    </row>
    <row r="142" spans="1:5" x14ac:dyDescent="0.2">
      <c r="A142" s="10"/>
      <c r="B142" s="10"/>
      <c r="C142" s="10"/>
    </row>
    <row r="143" spans="1:5" x14ac:dyDescent="0.2">
      <c r="A143" s="10"/>
      <c r="B143" s="10"/>
      <c r="C143" s="10"/>
      <c r="D143" s="10"/>
      <c r="E143" s="10"/>
    </row>
    <row r="144" spans="1:5" x14ac:dyDescent="0.2">
      <c r="A144" s="10"/>
      <c r="B144" s="10"/>
      <c r="C144" s="10"/>
      <c r="D144" s="10"/>
      <c r="E144" s="10"/>
    </row>
    <row r="145" spans="1:5" x14ac:dyDescent="0.2">
      <c r="A145" s="10"/>
      <c r="B145" s="10"/>
      <c r="C145" s="10"/>
      <c r="D145" s="10"/>
      <c r="E145" s="10"/>
    </row>
    <row r="146" spans="1:5" x14ac:dyDescent="0.2">
      <c r="A146" s="10"/>
      <c r="B146" s="10"/>
      <c r="C146" s="10"/>
      <c r="D146" s="10"/>
      <c r="E146" s="10"/>
    </row>
    <row r="147" spans="1:5" x14ac:dyDescent="0.2">
      <c r="A147" s="10"/>
      <c r="B147" s="10"/>
      <c r="C147" s="10"/>
      <c r="D147" s="10"/>
      <c r="E147" s="10"/>
    </row>
    <row r="148" spans="1:5" x14ac:dyDescent="0.2">
      <c r="A148" s="10"/>
      <c r="B148" s="10"/>
      <c r="C148" s="10"/>
      <c r="D148" s="10"/>
      <c r="E148" s="10"/>
    </row>
    <row r="149" spans="1:5" x14ac:dyDescent="0.2">
      <c r="A149" s="10"/>
      <c r="B149" s="10"/>
      <c r="C149" s="10"/>
      <c r="D149" s="10"/>
      <c r="E149" s="10"/>
    </row>
    <row r="150" spans="1:5" x14ac:dyDescent="0.2">
      <c r="A150" s="10"/>
      <c r="B150" s="10"/>
      <c r="C150" s="10"/>
      <c r="D150" s="10"/>
      <c r="E150" s="10"/>
    </row>
    <row r="151" spans="1:5" x14ac:dyDescent="0.2">
      <c r="A151" s="10"/>
      <c r="B151" s="10"/>
      <c r="C151" s="10"/>
      <c r="D151" s="10"/>
      <c r="E151" s="10"/>
    </row>
    <row r="152" spans="1:5" x14ac:dyDescent="0.2">
      <c r="A152" s="10"/>
      <c r="B152" s="10"/>
      <c r="C152" s="10"/>
      <c r="D152" s="10"/>
      <c r="E152" s="10"/>
    </row>
    <row r="153" spans="1:5" x14ac:dyDescent="0.2">
      <c r="A153" s="10"/>
      <c r="B153" s="10"/>
      <c r="C153" s="10"/>
      <c r="D153" s="10"/>
      <c r="E153" s="10"/>
    </row>
    <row r="154" spans="1:5" x14ac:dyDescent="0.2">
      <c r="A154" s="10"/>
      <c r="B154" s="10"/>
      <c r="C154" s="10"/>
      <c r="D154" s="10"/>
      <c r="E154" s="10"/>
    </row>
    <row r="155" spans="1:5" x14ac:dyDescent="0.2">
      <c r="A155" s="10"/>
      <c r="B155" s="10"/>
      <c r="C155" s="10"/>
      <c r="D155" s="10"/>
      <c r="E155" s="10"/>
    </row>
    <row r="156" spans="1:5" x14ac:dyDescent="0.2">
      <c r="A156" s="10"/>
      <c r="B156" s="10"/>
      <c r="C156" s="10"/>
      <c r="D156" s="10"/>
      <c r="E156" s="10"/>
    </row>
    <row r="157" spans="1:5" x14ac:dyDescent="0.2">
      <c r="A157" s="10"/>
      <c r="B157" s="10"/>
      <c r="C157" s="10"/>
      <c r="D157" s="10"/>
      <c r="E157" s="10"/>
    </row>
    <row r="158" spans="1:5" x14ac:dyDescent="0.2">
      <c r="A158" s="10"/>
      <c r="B158" s="10"/>
      <c r="C158" s="10"/>
      <c r="D158" s="10"/>
      <c r="E158" s="10"/>
    </row>
    <row r="159" spans="1:5" x14ac:dyDescent="0.2">
      <c r="A159" s="10"/>
      <c r="B159" s="10"/>
      <c r="C159" s="10"/>
      <c r="D159" s="10"/>
      <c r="E159" s="10"/>
    </row>
    <row r="160" spans="1:5" x14ac:dyDescent="0.2">
      <c r="A160" s="10"/>
      <c r="B160" s="10"/>
      <c r="C160" s="10"/>
      <c r="D160" s="10"/>
      <c r="E160" s="10"/>
    </row>
    <row r="161" spans="1:5" x14ac:dyDescent="0.2">
      <c r="A161" s="10"/>
      <c r="B161" s="10"/>
      <c r="C161" s="10"/>
      <c r="D161" s="10"/>
      <c r="E161" s="10"/>
    </row>
    <row r="162" spans="1:5" x14ac:dyDescent="0.2">
      <c r="A162" s="10"/>
      <c r="B162" s="10"/>
      <c r="C162" s="10"/>
      <c r="D162" s="10"/>
      <c r="E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</row>
    <row r="168" spans="1:5" x14ac:dyDescent="0.2">
      <c r="A168" s="10"/>
      <c r="B168" s="10"/>
    </row>
    <row r="169" spans="1:5" x14ac:dyDescent="0.2">
      <c r="A169" s="10"/>
      <c r="B169" s="10"/>
    </row>
    <row r="170" spans="1:5" x14ac:dyDescent="0.2">
      <c r="A170" s="10"/>
      <c r="B170" s="10"/>
    </row>
    <row r="171" spans="1:5" x14ac:dyDescent="0.2">
      <c r="A171" s="10"/>
      <c r="B171" s="10"/>
    </row>
    <row r="172" spans="1:5" x14ac:dyDescent="0.2">
      <c r="A172" s="10"/>
      <c r="B172" s="10"/>
    </row>
    <row r="173" spans="1:5" x14ac:dyDescent="0.2">
      <c r="A173" s="10"/>
      <c r="B173" s="10"/>
    </row>
    <row r="174" spans="1:5" x14ac:dyDescent="0.2">
      <c r="A174" s="10"/>
      <c r="B174" s="10"/>
    </row>
    <row r="175" spans="1:5" x14ac:dyDescent="0.2">
      <c r="A175" s="10"/>
      <c r="B175" s="10"/>
    </row>
  </sheetData>
  <mergeCells count="73">
    <mergeCell ref="A74:C74"/>
    <mergeCell ref="G21:G22"/>
    <mergeCell ref="F15:F16"/>
    <mergeCell ref="E15:E16"/>
    <mergeCell ref="F67:F68"/>
    <mergeCell ref="G67:G68"/>
    <mergeCell ref="G31:G32"/>
    <mergeCell ref="G33:G35"/>
    <mergeCell ref="C15:C16"/>
    <mergeCell ref="A72:C72"/>
    <mergeCell ref="C67:C68"/>
    <mergeCell ref="D67:D68"/>
    <mergeCell ref="A15:A16"/>
    <mergeCell ref="F31:F32"/>
    <mergeCell ref="A73:C73"/>
    <mergeCell ref="F114:G114"/>
    <mergeCell ref="B112:C112"/>
    <mergeCell ref="A104:C104"/>
    <mergeCell ref="A105:C105"/>
    <mergeCell ref="A106:C106"/>
    <mergeCell ref="A107:C107"/>
    <mergeCell ref="B111:C111"/>
    <mergeCell ref="D21:D22"/>
    <mergeCell ref="D15:D16"/>
    <mergeCell ref="C33:C35"/>
    <mergeCell ref="C31:C32"/>
    <mergeCell ref="D31:D32"/>
    <mergeCell ref="B114:C114"/>
    <mergeCell ref="A103:C103"/>
    <mergeCell ref="B15:B16"/>
    <mergeCell ref="A102:C102"/>
    <mergeCell ref="C21:C22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G11:G12"/>
    <mergeCell ref="F11:F12"/>
    <mergeCell ref="G9:G10"/>
    <mergeCell ref="E9:E10"/>
    <mergeCell ref="F9:F10"/>
    <mergeCell ref="E11:E12"/>
    <mergeCell ref="G13:G14"/>
    <mergeCell ref="F13:F14"/>
    <mergeCell ref="G15:G16"/>
    <mergeCell ref="F33:F35"/>
    <mergeCell ref="E13:E14"/>
    <mergeCell ref="E33:E35"/>
    <mergeCell ref="E21:E22"/>
    <mergeCell ref="F21:F22"/>
    <mergeCell ref="G65:G66"/>
    <mergeCell ref="C65:C66"/>
    <mergeCell ref="D65:D66"/>
    <mergeCell ref="E65:E66"/>
    <mergeCell ref="E67:E68"/>
    <mergeCell ref="E31:E32"/>
    <mergeCell ref="F65:F66"/>
    <mergeCell ref="D33:D35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83"/>
  <sheetViews>
    <sheetView topLeftCell="A48" zoomScale="75" zoomScaleNormal="75" workbookViewId="0">
      <selection activeCell="C60" sqref="C60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41</v>
      </c>
      <c r="C15" s="104"/>
      <c r="D15" s="117"/>
      <c r="E15" s="117"/>
      <c r="F15" s="117"/>
      <c r="G15" s="131">
        <f>SUM(G17:G20)</f>
        <v>2643966</v>
      </c>
    </row>
    <row r="16" spans="1:8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44022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146816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2336378</v>
      </c>
    </row>
    <row r="20" spans="1:7" ht="47.25" x14ac:dyDescent="0.25">
      <c r="A20" s="16" t="s">
        <v>39</v>
      </c>
      <c r="B20" s="22" t="s">
        <v>40</v>
      </c>
      <c r="C20" s="35" t="s">
        <v>154</v>
      </c>
      <c r="D20" s="11"/>
      <c r="E20" s="11"/>
      <c r="F20" s="11"/>
      <c r="G20" s="25">
        <v>116750</v>
      </c>
    </row>
    <row r="21" spans="1:7" ht="31.5" customHeight="1" x14ac:dyDescent="0.25">
      <c r="A21" s="17" t="s">
        <v>111</v>
      </c>
      <c r="B21" s="78" t="s">
        <v>45</v>
      </c>
      <c r="C21" s="133"/>
      <c r="D21" s="117"/>
      <c r="E21" s="117"/>
      <c r="F21" s="117"/>
      <c r="G21" s="131">
        <f>SUM(G23:G30)</f>
        <v>3969574</v>
      </c>
    </row>
    <row r="22" spans="1:7" ht="15.75" x14ac:dyDescent="0.25">
      <c r="A22" s="16" t="s">
        <v>18</v>
      </c>
      <c r="B22" s="22" t="s">
        <v>54</v>
      </c>
      <c r="C22" s="133"/>
      <c r="D22" s="117"/>
      <c r="E22" s="117"/>
      <c r="F22" s="117"/>
      <c r="G22" s="131"/>
    </row>
    <row r="23" spans="1:7" ht="31.5" x14ac:dyDescent="0.25">
      <c r="A23" s="16" t="s">
        <v>70</v>
      </c>
      <c r="B23" s="22" t="s">
        <v>118</v>
      </c>
      <c r="C23" s="14" t="s">
        <v>43</v>
      </c>
      <c r="D23" s="11"/>
      <c r="E23" s="11"/>
      <c r="F23" s="11"/>
      <c r="G23" s="25">
        <v>746000</v>
      </c>
    </row>
    <row r="24" spans="1:7" ht="30" customHeight="1" x14ac:dyDescent="0.25">
      <c r="A24" s="16" t="s">
        <v>70</v>
      </c>
      <c r="B24" s="22" t="s">
        <v>118</v>
      </c>
      <c r="C24" s="49" t="s">
        <v>47</v>
      </c>
      <c r="D24" s="11"/>
      <c r="E24" s="11"/>
      <c r="F24" s="11"/>
      <c r="G24" s="25">
        <v>800693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182998</v>
      </c>
    </row>
    <row r="26" spans="1:7" ht="15.75" customHeight="1" x14ac:dyDescent="0.25">
      <c r="A26" s="16" t="s">
        <v>50</v>
      </c>
      <c r="B26" s="22" t="s">
        <v>55</v>
      </c>
      <c r="C26" s="49" t="s">
        <v>47</v>
      </c>
      <c r="D26" s="11"/>
      <c r="E26" s="11"/>
      <c r="F26" s="11"/>
      <c r="G26" s="25">
        <v>1999177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11"/>
      <c r="E27" s="11"/>
      <c r="F27" s="11"/>
      <c r="G27" s="25">
        <v>70000</v>
      </c>
    </row>
    <row r="28" spans="1:7" ht="31.5" x14ac:dyDescent="0.25">
      <c r="A28" s="16" t="s">
        <v>132</v>
      </c>
      <c r="B28" s="22" t="s">
        <v>134</v>
      </c>
      <c r="C28" s="49" t="s">
        <v>47</v>
      </c>
      <c r="D28" s="11"/>
      <c r="E28" s="11"/>
      <c r="F28" s="11"/>
      <c r="G28" s="25">
        <v>1620</v>
      </c>
    </row>
    <row r="29" spans="1:7" ht="47.25" x14ac:dyDescent="0.25">
      <c r="A29" s="16" t="s">
        <v>133</v>
      </c>
      <c r="B29" s="22" t="s">
        <v>135</v>
      </c>
      <c r="C29" s="14" t="s">
        <v>43</v>
      </c>
      <c r="D29" s="11"/>
      <c r="E29" s="11"/>
      <c r="F29" s="11"/>
      <c r="G29" s="25">
        <v>99086</v>
      </c>
    </row>
    <row r="30" spans="1:7" ht="15.75" customHeight="1" x14ac:dyDescent="0.25">
      <c r="A30" s="16" t="s">
        <v>95</v>
      </c>
      <c r="B30" s="22" t="s">
        <v>96</v>
      </c>
      <c r="C30" s="49" t="s">
        <v>47</v>
      </c>
      <c r="D30" s="11"/>
      <c r="E30" s="11"/>
      <c r="F30" s="11"/>
      <c r="G30" s="25">
        <v>70000</v>
      </c>
    </row>
    <row r="31" spans="1:7" ht="15.75" customHeight="1" x14ac:dyDescent="0.25">
      <c r="A31" s="17" t="s">
        <v>114</v>
      </c>
      <c r="B31" s="78" t="s">
        <v>68</v>
      </c>
      <c r="C31" s="134" t="s">
        <v>47</v>
      </c>
      <c r="D31" s="117"/>
      <c r="E31" s="117"/>
      <c r="F31" s="117"/>
      <c r="G31" s="131">
        <v>580000</v>
      </c>
    </row>
    <row r="32" spans="1:7" ht="78.75" x14ac:dyDescent="0.25">
      <c r="A32" s="16" t="s">
        <v>102</v>
      </c>
      <c r="B32" s="22" t="s">
        <v>103</v>
      </c>
      <c r="C32" s="134"/>
      <c r="D32" s="117"/>
      <c r="E32" s="117"/>
      <c r="F32" s="117"/>
      <c r="G32" s="131"/>
    </row>
    <row r="33" spans="1:216" ht="30" customHeight="1" x14ac:dyDescent="0.25">
      <c r="A33" s="17" t="s">
        <v>112</v>
      </c>
      <c r="B33" s="78" t="s">
        <v>49</v>
      </c>
      <c r="C33" s="133"/>
      <c r="D33" s="117"/>
      <c r="E33" s="117"/>
      <c r="F33" s="117"/>
      <c r="G33" s="131">
        <f>SUM(G36:G47)</f>
        <v>4033281</v>
      </c>
    </row>
    <row r="34" spans="1:216" ht="1.5" hidden="1" customHeight="1" x14ac:dyDescent="0.25">
      <c r="A34" s="16" t="s">
        <v>17</v>
      </c>
      <c r="B34" s="35" t="s">
        <v>56</v>
      </c>
      <c r="C34" s="133"/>
      <c r="D34" s="117"/>
      <c r="E34" s="117"/>
      <c r="F34" s="117"/>
      <c r="G34" s="131"/>
    </row>
    <row r="35" spans="1:216" ht="15.75" customHeight="1" x14ac:dyDescent="0.25">
      <c r="A35" s="16" t="s">
        <v>17</v>
      </c>
      <c r="B35" s="35" t="s">
        <v>56</v>
      </c>
      <c r="C35" s="133"/>
      <c r="D35" s="117"/>
      <c r="E35" s="117"/>
      <c r="F35" s="117"/>
      <c r="G35" s="131"/>
    </row>
    <row r="36" spans="1:216" ht="31.5" x14ac:dyDescent="0.25">
      <c r="A36" s="16" t="s">
        <v>42</v>
      </c>
      <c r="B36" s="22" t="s">
        <v>46</v>
      </c>
      <c r="C36" s="49" t="s">
        <v>43</v>
      </c>
      <c r="D36" s="11"/>
      <c r="E36" s="11"/>
      <c r="F36" s="11"/>
      <c r="G36" s="25">
        <v>126000</v>
      </c>
    </row>
    <row r="37" spans="1:216" ht="15.75" x14ac:dyDescent="0.25">
      <c r="A37" s="16" t="s">
        <v>51</v>
      </c>
      <c r="B37" s="35" t="s">
        <v>57</v>
      </c>
      <c r="C37" s="14" t="s">
        <v>47</v>
      </c>
      <c r="D37" s="11"/>
      <c r="E37" s="11"/>
      <c r="F37" s="11"/>
      <c r="G37" s="4">
        <v>195620</v>
      </c>
    </row>
    <row r="38" spans="1:216" ht="15.75" x14ac:dyDescent="0.25">
      <c r="A38" s="16" t="s">
        <v>51</v>
      </c>
      <c r="B38" s="35" t="s">
        <v>57</v>
      </c>
      <c r="C38" s="49" t="s">
        <v>43</v>
      </c>
      <c r="D38" s="11"/>
      <c r="E38" s="11"/>
      <c r="F38" s="11"/>
      <c r="G38" s="4">
        <v>151000</v>
      </c>
    </row>
    <row r="39" spans="1:216" ht="31.5" x14ac:dyDescent="0.25">
      <c r="A39" s="16" t="s">
        <v>52</v>
      </c>
      <c r="B39" s="35" t="s">
        <v>117</v>
      </c>
      <c r="C39" s="14" t="s">
        <v>47</v>
      </c>
      <c r="D39" s="11"/>
      <c r="E39" s="11"/>
      <c r="F39" s="11"/>
      <c r="G39" s="4">
        <v>1262761</v>
      </c>
    </row>
    <row r="40" spans="1:216" ht="31.5" x14ac:dyDescent="0.25">
      <c r="A40" s="16" t="s">
        <v>52</v>
      </c>
      <c r="B40" s="35" t="s">
        <v>117</v>
      </c>
      <c r="C40" s="49" t="s">
        <v>43</v>
      </c>
      <c r="D40" s="11"/>
      <c r="E40" s="11"/>
      <c r="F40" s="11"/>
      <c r="G40" s="4">
        <v>123200</v>
      </c>
    </row>
    <row r="41" spans="1:216" ht="15.75" x14ac:dyDescent="0.25">
      <c r="A41" s="16" t="s">
        <v>75</v>
      </c>
      <c r="B41" s="35" t="s">
        <v>76</v>
      </c>
      <c r="C41" s="49" t="s">
        <v>47</v>
      </c>
      <c r="D41" s="11"/>
      <c r="E41" s="11"/>
      <c r="F41" s="11"/>
      <c r="G41" s="4">
        <v>424100</v>
      </c>
    </row>
    <row r="42" spans="1:216" ht="15.75" x14ac:dyDescent="0.25">
      <c r="A42" s="16" t="s">
        <v>75</v>
      </c>
      <c r="B42" s="35" t="s">
        <v>76</v>
      </c>
      <c r="C42" s="49" t="s">
        <v>43</v>
      </c>
      <c r="D42" s="11"/>
      <c r="E42" s="11"/>
      <c r="F42" s="11"/>
      <c r="G42" s="4">
        <v>25400</v>
      </c>
    </row>
    <row r="43" spans="1:216" ht="47.25" x14ac:dyDescent="0.25">
      <c r="A43" s="16" t="s">
        <v>53</v>
      </c>
      <c r="B43" s="35" t="s">
        <v>59</v>
      </c>
      <c r="C43" s="49" t="s">
        <v>43</v>
      </c>
      <c r="D43" s="11"/>
      <c r="E43" s="11"/>
      <c r="F43" s="11"/>
      <c r="G43" s="4">
        <v>6700</v>
      </c>
    </row>
    <row r="44" spans="1:216" ht="31.5" x14ac:dyDescent="0.25">
      <c r="A44" s="16" t="s">
        <v>62</v>
      </c>
      <c r="B44" s="35" t="s">
        <v>63</v>
      </c>
      <c r="C44" s="49" t="s">
        <v>47</v>
      </c>
      <c r="D44" s="11"/>
      <c r="E44" s="11"/>
      <c r="F44" s="11"/>
      <c r="G44" s="4">
        <v>1539800</v>
      </c>
    </row>
    <row r="45" spans="1:216" ht="31.5" x14ac:dyDescent="0.25">
      <c r="A45" s="16" t="s">
        <v>62</v>
      </c>
      <c r="B45" s="35" t="s">
        <v>63</v>
      </c>
      <c r="C45" s="49" t="s">
        <v>43</v>
      </c>
      <c r="D45" s="11"/>
      <c r="E45" s="11"/>
      <c r="F45" s="11"/>
      <c r="G45" s="4">
        <v>165000</v>
      </c>
    </row>
    <row r="46" spans="1:216" ht="63" x14ac:dyDescent="0.25">
      <c r="A46" s="16" t="s">
        <v>97</v>
      </c>
      <c r="B46" s="35" t="s">
        <v>119</v>
      </c>
      <c r="C46" s="49" t="s">
        <v>43</v>
      </c>
      <c r="D46" s="11"/>
      <c r="E46" s="11"/>
      <c r="F46" s="11"/>
      <c r="G46" s="4">
        <v>7700</v>
      </c>
    </row>
    <row r="47" spans="1:216" ht="47.25" x14ac:dyDescent="0.25">
      <c r="A47" s="16" t="s">
        <v>149</v>
      </c>
      <c r="B47" s="35" t="s">
        <v>150</v>
      </c>
      <c r="C47" s="49" t="s">
        <v>43</v>
      </c>
      <c r="D47" s="11"/>
      <c r="E47" s="11"/>
      <c r="F47" s="11"/>
      <c r="G47" s="4">
        <v>6000</v>
      </c>
    </row>
    <row r="48" spans="1:216" s="41" customFormat="1" ht="15.75" x14ac:dyDescent="0.25">
      <c r="A48" s="17" t="s">
        <v>113</v>
      </c>
      <c r="B48" s="78" t="s">
        <v>65</v>
      </c>
      <c r="C48" s="33"/>
      <c r="D48" s="21"/>
      <c r="E48" s="21"/>
      <c r="F48" s="21"/>
      <c r="G48" s="39">
        <f>SUM(G49:G54)</f>
        <v>1337895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</row>
    <row r="49" spans="1:7" s="10" customFormat="1" ht="31.5" x14ac:dyDescent="0.25">
      <c r="A49" s="16" t="s">
        <v>42</v>
      </c>
      <c r="B49" s="22" t="s">
        <v>46</v>
      </c>
      <c r="C49" s="49" t="s">
        <v>43</v>
      </c>
      <c r="D49" s="21"/>
      <c r="E49" s="21"/>
      <c r="F49" s="21"/>
      <c r="G49" s="25">
        <v>3500</v>
      </c>
    </row>
    <row r="50" spans="1:7" s="10" customFormat="1" ht="31.5" x14ac:dyDescent="0.25">
      <c r="A50" s="16" t="s">
        <v>42</v>
      </c>
      <c r="B50" s="22" t="s">
        <v>46</v>
      </c>
      <c r="C50" s="49" t="s">
        <v>47</v>
      </c>
      <c r="D50" s="21"/>
      <c r="E50" s="21"/>
      <c r="F50" s="21"/>
      <c r="G50" s="25">
        <v>130000</v>
      </c>
    </row>
    <row r="51" spans="1:7" s="10" customFormat="1" ht="31.5" x14ac:dyDescent="0.25">
      <c r="A51" s="16" t="s">
        <v>30</v>
      </c>
      <c r="B51" s="22" t="s">
        <v>48</v>
      </c>
      <c r="C51" s="33" t="s">
        <v>104</v>
      </c>
      <c r="D51" s="21"/>
      <c r="E51" s="21"/>
      <c r="F51" s="21"/>
      <c r="G51" s="25">
        <v>332000</v>
      </c>
    </row>
    <row r="52" spans="1:7" ht="47.25" x14ac:dyDescent="0.25">
      <c r="A52" s="16" t="s">
        <v>100</v>
      </c>
      <c r="B52" s="22" t="s">
        <v>101</v>
      </c>
      <c r="C52" s="33" t="s">
        <v>43</v>
      </c>
      <c r="D52" s="21"/>
      <c r="E52" s="21"/>
      <c r="F52" s="21"/>
      <c r="G52" s="25">
        <v>250000</v>
      </c>
    </row>
    <row r="53" spans="1:7" ht="47.25" x14ac:dyDescent="0.25">
      <c r="A53" s="16" t="s">
        <v>155</v>
      </c>
      <c r="B53" s="22" t="s">
        <v>156</v>
      </c>
      <c r="C53" s="33" t="s">
        <v>43</v>
      </c>
      <c r="D53" s="21"/>
      <c r="E53" s="21"/>
      <c r="F53" s="21"/>
      <c r="G53" s="25">
        <v>50000</v>
      </c>
    </row>
    <row r="54" spans="1:7" ht="47.25" x14ac:dyDescent="0.25">
      <c r="A54" s="16" t="s">
        <v>155</v>
      </c>
      <c r="B54" s="22" t="s">
        <v>156</v>
      </c>
      <c r="C54" s="33" t="s">
        <v>47</v>
      </c>
      <c r="D54" s="21"/>
      <c r="E54" s="21"/>
      <c r="F54" s="21"/>
      <c r="G54" s="25">
        <v>572395</v>
      </c>
    </row>
    <row r="55" spans="1:7" ht="31.5" x14ac:dyDescent="0.25">
      <c r="A55" s="17" t="s">
        <v>160</v>
      </c>
      <c r="B55" s="78" t="s">
        <v>161</v>
      </c>
      <c r="C55" s="33"/>
      <c r="D55" s="21"/>
      <c r="E55" s="21"/>
      <c r="F55" s="21"/>
      <c r="G55" s="39">
        <f>G56</f>
        <v>9000</v>
      </c>
    </row>
    <row r="56" spans="1:7" ht="31.5" x14ac:dyDescent="0.25">
      <c r="A56" s="16" t="s">
        <v>42</v>
      </c>
      <c r="B56" s="22" t="s">
        <v>46</v>
      </c>
      <c r="C56" s="49" t="s">
        <v>43</v>
      </c>
      <c r="D56" s="21"/>
      <c r="E56" s="21"/>
      <c r="F56" s="21"/>
      <c r="G56" s="25">
        <v>9000</v>
      </c>
    </row>
    <row r="57" spans="1:7" ht="31.5" x14ac:dyDescent="0.25">
      <c r="A57" s="17" t="s">
        <v>116</v>
      </c>
      <c r="B57" s="78" t="s">
        <v>72</v>
      </c>
      <c r="C57" s="33"/>
      <c r="D57" s="21"/>
      <c r="E57" s="21"/>
      <c r="F57" s="21"/>
      <c r="G57" s="39">
        <f>SUM(G58:G62)</f>
        <v>1630000</v>
      </c>
    </row>
    <row r="58" spans="1:7" ht="15.75" x14ac:dyDescent="0.25">
      <c r="A58" s="16" t="s">
        <v>143</v>
      </c>
      <c r="B58" s="35" t="s">
        <v>144</v>
      </c>
      <c r="C58" s="33" t="s">
        <v>43</v>
      </c>
      <c r="D58" s="21"/>
      <c r="E58" s="21"/>
      <c r="F58" s="21"/>
      <c r="G58" s="25">
        <v>25000</v>
      </c>
    </row>
    <row r="59" spans="1:7" ht="15.75" x14ac:dyDescent="0.25">
      <c r="A59" s="16" t="s">
        <v>83</v>
      </c>
      <c r="B59" s="22" t="s">
        <v>87</v>
      </c>
      <c r="C59" s="33" t="s">
        <v>43</v>
      </c>
      <c r="D59" s="21"/>
      <c r="E59" s="21"/>
      <c r="F59" s="21"/>
      <c r="G59" s="58">
        <v>70000</v>
      </c>
    </row>
    <row r="60" spans="1:7" ht="63" x14ac:dyDescent="0.25">
      <c r="A60" s="16" t="s">
        <v>73</v>
      </c>
      <c r="B60" s="22" t="s">
        <v>84</v>
      </c>
      <c r="C60" s="33" t="s">
        <v>43</v>
      </c>
      <c r="D60" s="21"/>
      <c r="E60" s="21"/>
      <c r="F60" s="21"/>
      <c r="G60" s="58">
        <v>500000</v>
      </c>
    </row>
    <row r="61" spans="1:7" ht="63" x14ac:dyDescent="0.25">
      <c r="A61" s="16" t="s">
        <v>73</v>
      </c>
      <c r="B61" s="22" t="s">
        <v>84</v>
      </c>
      <c r="C61" s="49" t="s">
        <v>47</v>
      </c>
      <c r="D61" s="21"/>
      <c r="E61" s="21"/>
      <c r="F61" s="21"/>
      <c r="G61" s="25">
        <v>795000</v>
      </c>
    </row>
    <row r="62" spans="1:7" ht="31.5" x14ac:dyDescent="0.25">
      <c r="A62" s="16" t="s">
        <v>85</v>
      </c>
      <c r="B62" s="22" t="s">
        <v>86</v>
      </c>
      <c r="C62" s="49" t="s">
        <v>47</v>
      </c>
      <c r="D62" s="21"/>
      <c r="E62" s="21"/>
      <c r="F62" s="21"/>
      <c r="G62" s="25">
        <v>240000</v>
      </c>
    </row>
    <row r="63" spans="1:7" ht="63" x14ac:dyDescent="0.25">
      <c r="A63" s="17" t="s">
        <v>115</v>
      </c>
      <c r="B63" s="78" t="s">
        <v>136</v>
      </c>
      <c r="C63" s="76"/>
      <c r="D63" s="11"/>
      <c r="E63" s="11"/>
      <c r="F63" s="11"/>
      <c r="G63" s="39">
        <f>SUM(G64:G66)</f>
        <v>4192000</v>
      </c>
    </row>
    <row r="64" spans="1:7" ht="15.75" x14ac:dyDescent="0.25">
      <c r="A64" s="16" t="s">
        <v>33</v>
      </c>
      <c r="B64" s="22" t="s">
        <v>34</v>
      </c>
      <c r="C64" s="14" t="s">
        <v>35</v>
      </c>
      <c r="D64" s="21"/>
      <c r="E64" s="21"/>
      <c r="F64" s="21"/>
      <c r="G64" s="24">
        <v>1392000</v>
      </c>
    </row>
    <row r="65" spans="1:7" ht="47.25" x14ac:dyDescent="0.25">
      <c r="A65" s="16" t="s">
        <v>39</v>
      </c>
      <c r="B65" s="22" t="s">
        <v>40</v>
      </c>
      <c r="C65" s="49" t="s">
        <v>69</v>
      </c>
      <c r="D65" s="21"/>
      <c r="E65" s="21"/>
      <c r="F65" s="21"/>
      <c r="G65" s="25">
        <v>1000000</v>
      </c>
    </row>
    <row r="66" spans="1:7" ht="47.25" x14ac:dyDescent="0.25">
      <c r="A66" s="16" t="s">
        <v>39</v>
      </c>
      <c r="B66" s="22" t="s">
        <v>40</v>
      </c>
      <c r="C66" s="49" t="s">
        <v>82</v>
      </c>
      <c r="D66" s="21"/>
      <c r="E66" s="21"/>
      <c r="F66" s="21"/>
      <c r="G66" s="25">
        <v>1800000</v>
      </c>
    </row>
    <row r="67" spans="1:7" ht="47.25" x14ac:dyDescent="0.25">
      <c r="A67" s="17" t="s">
        <v>145</v>
      </c>
      <c r="B67" s="78" t="s">
        <v>146</v>
      </c>
      <c r="C67" s="129" t="s">
        <v>43</v>
      </c>
      <c r="D67" s="97"/>
      <c r="E67" s="97"/>
      <c r="F67" s="97"/>
      <c r="G67" s="102">
        <v>3000</v>
      </c>
    </row>
    <row r="68" spans="1:7" ht="31.5" x14ac:dyDescent="0.25">
      <c r="A68" s="16" t="s">
        <v>42</v>
      </c>
      <c r="B68" s="22" t="s">
        <v>46</v>
      </c>
      <c r="C68" s="130"/>
      <c r="D68" s="98"/>
      <c r="E68" s="98"/>
      <c r="F68" s="98"/>
      <c r="G68" s="103"/>
    </row>
    <row r="69" spans="1:7" ht="47.25" x14ac:dyDescent="0.25">
      <c r="A69" s="17" t="s">
        <v>120</v>
      </c>
      <c r="B69" s="75" t="s">
        <v>124</v>
      </c>
      <c r="C69" s="129" t="s">
        <v>43</v>
      </c>
      <c r="D69" s="117"/>
      <c r="E69" s="117"/>
      <c r="F69" s="117"/>
      <c r="G69" s="131">
        <v>5000</v>
      </c>
    </row>
    <row r="70" spans="1:7" ht="31.5" x14ac:dyDescent="0.25">
      <c r="A70" s="16" t="s">
        <v>42</v>
      </c>
      <c r="B70" s="22" t="s">
        <v>46</v>
      </c>
      <c r="C70" s="130"/>
      <c r="D70" s="117"/>
      <c r="E70" s="117"/>
      <c r="F70" s="117"/>
      <c r="G70" s="131"/>
    </row>
    <row r="71" spans="1:7" ht="31.5" x14ac:dyDescent="0.25">
      <c r="A71" s="17" t="s">
        <v>110</v>
      </c>
      <c r="B71" s="78" t="s">
        <v>60</v>
      </c>
      <c r="C71" s="48"/>
      <c r="D71" s="11"/>
      <c r="E71" s="11"/>
      <c r="F71" s="11"/>
      <c r="G71" s="39">
        <f>G72+G73</f>
        <v>306057</v>
      </c>
    </row>
    <row r="72" spans="1:7" ht="31.5" x14ac:dyDescent="0.25">
      <c r="A72" s="16" t="s">
        <v>42</v>
      </c>
      <c r="B72" s="22" t="s">
        <v>46</v>
      </c>
      <c r="C72" s="48" t="s">
        <v>43</v>
      </c>
      <c r="D72" s="11"/>
      <c r="E72" s="11"/>
      <c r="F72" s="11"/>
      <c r="G72" s="25">
        <v>13000</v>
      </c>
    </row>
    <row r="73" spans="1:7" ht="31.5" x14ac:dyDescent="0.25">
      <c r="A73" s="16" t="s">
        <v>42</v>
      </c>
      <c r="B73" s="22" t="s">
        <v>46</v>
      </c>
      <c r="C73" s="49" t="s">
        <v>47</v>
      </c>
      <c r="D73" s="11"/>
      <c r="E73" s="11"/>
      <c r="F73" s="11"/>
      <c r="G73" s="25">
        <v>293057</v>
      </c>
    </row>
    <row r="74" spans="1:7" ht="30" customHeight="1" x14ac:dyDescent="0.25">
      <c r="A74" s="128" t="s">
        <v>64</v>
      </c>
      <c r="B74" s="128"/>
      <c r="C74" s="128"/>
      <c r="D74" s="21"/>
      <c r="E74" s="21"/>
      <c r="F74" s="72"/>
      <c r="G74" s="73">
        <f>G15+G21+G31+G33+G48+G55+G57+G63+G67+G69+G71</f>
        <v>18709773</v>
      </c>
    </row>
    <row r="75" spans="1:7" ht="15.75" x14ac:dyDescent="0.25">
      <c r="A75" s="104" t="s">
        <v>105</v>
      </c>
      <c r="B75" s="104"/>
      <c r="C75" s="104"/>
      <c r="D75" s="21"/>
      <c r="E75" s="21"/>
      <c r="F75" s="72"/>
      <c r="G75" s="24">
        <f>G74-G76</f>
        <v>18377773</v>
      </c>
    </row>
    <row r="76" spans="1:7" ht="15.75" customHeight="1" x14ac:dyDescent="0.25">
      <c r="A76" s="104" t="s">
        <v>106</v>
      </c>
      <c r="B76" s="104"/>
      <c r="C76" s="104"/>
      <c r="D76" s="21"/>
      <c r="E76" s="86"/>
      <c r="F76" s="72"/>
      <c r="G76" s="24">
        <v>332000</v>
      </c>
    </row>
    <row r="77" spans="1:7" ht="47.25" x14ac:dyDescent="0.25">
      <c r="A77" s="75">
        <v>47</v>
      </c>
      <c r="B77" s="75" t="s">
        <v>125</v>
      </c>
      <c r="C77" s="80"/>
      <c r="D77" s="81">
        <f>SUM(D78:D109)</f>
        <v>70855068</v>
      </c>
      <c r="E77" s="81">
        <v>19.899999999999999</v>
      </c>
      <c r="F77" s="81">
        <f>SUM(F78:F109)</f>
        <v>56786946</v>
      </c>
      <c r="G77" s="81">
        <f>SUM(G78:G109)</f>
        <v>17488002</v>
      </c>
    </row>
    <row r="78" spans="1:7" ht="31.5" x14ac:dyDescent="0.25">
      <c r="A78" s="5">
        <v>150101</v>
      </c>
      <c r="B78" s="13" t="s">
        <v>9</v>
      </c>
      <c r="C78" s="6" t="s">
        <v>6</v>
      </c>
      <c r="D78" s="4">
        <v>2113187</v>
      </c>
      <c r="E78" s="4">
        <v>32.6</v>
      </c>
      <c r="F78" s="4">
        <v>1425069</v>
      </c>
      <c r="G78" s="4">
        <v>1000000</v>
      </c>
    </row>
    <row r="79" spans="1:7" ht="31.5" x14ac:dyDescent="0.25">
      <c r="A79" s="3">
        <v>150101</v>
      </c>
      <c r="B79" s="13" t="s">
        <v>9</v>
      </c>
      <c r="C79" s="30" t="s">
        <v>36</v>
      </c>
      <c r="D79" s="4">
        <v>869794</v>
      </c>
      <c r="E79" s="4">
        <v>3.8</v>
      </c>
      <c r="F79" s="4">
        <v>837140</v>
      </c>
      <c r="G79" s="4">
        <v>600000</v>
      </c>
    </row>
    <row r="80" spans="1:7" ht="18" customHeight="1" x14ac:dyDescent="0.25">
      <c r="A80" s="3">
        <v>150101</v>
      </c>
      <c r="B80" s="13" t="s">
        <v>9</v>
      </c>
      <c r="C80" s="83" t="s">
        <v>88</v>
      </c>
      <c r="D80" s="4">
        <v>1781313</v>
      </c>
      <c r="E80" s="4">
        <v>3.1</v>
      </c>
      <c r="F80" s="4">
        <v>1726768</v>
      </c>
      <c r="G80" s="4">
        <v>380000</v>
      </c>
    </row>
    <row r="81" spans="1:7" ht="31.5" x14ac:dyDescent="0.25">
      <c r="A81" s="3">
        <v>150101</v>
      </c>
      <c r="B81" s="13" t="s">
        <v>9</v>
      </c>
      <c r="C81" s="83" t="s">
        <v>163</v>
      </c>
      <c r="D81" s="4">
        <v>120000</v>
      </c>
      <c r="E81" s="4">
        <v>0</v>
      </c>
      <c r="F81" s="4">
        <v>120000</v>
      </c>
      <c r="G81" s="4">
        <v>120000</v>
      </c>
    </row>
    <row r="82" spans="1:7" ht="31.5" x14ac:dyDescent="0.25">
      <c r="A82" s="5">
        <v>150101</v>
      </c>
      <c r="B82" s="13" t="s">
        <v>9</v>
      </c>
      <c r="C82" s="6" t="s">
        <v>89</v>
      </c>
      <c r="D82" s="4">
        <v>6822626</v>
      </c>
      <c r="E82" s="4">
        <v>4.0999999999999996</v>
      </c>
      <c r="F82" s="4">
        <v>6540993</v>
      </c>
      <c r="G82" s="4">
        <v>1201484</v>
      </c>
    </row>
    <row r="83" spans="1:7" ht="35.25" customHeight="1" x14ac:dyDescent="0.25">
      <c r="A83" s="5">
        <v>150101</v>
      </c>
      <c r="B83" s="13" t="s">
        <v>9</v>
      </c>
      <c r="C83" s="83" t="s">
        <v>165</v>
      </c>
      <c r="D83" s="25">
        <v>43000</v>
      </c>
      <c r="E83" s="25">
        <v>0</v>
      </c>
      <c r="F83" s="25">
        <v>43000</v>
      </c>
      <c r="G83" s="25">
        <v>43000</v>
      </c>
    </row>
    <row r="84" spans="1:7" ht="35.25" customHeight="1" x14ac:dyDescent="0.25">
      <c r="A84" s="5">
        <v>150101</v>
      </c>
      <c r="B84" s="13" t="s">
        <v>9</v>
      </c>
      <c r="C84" s="30" t="s">
        <v>148</v>
      </c>
      <c r="D84" s="4">
        <v>371863</v>
      </c>
      <c r="E84" s="4">
        <v>3.8</v>
      </c>
      <c r="F84" s="4">
        <v>357816</v>
      </c>
      <c r="G84" s="25">
        <v>2000</v>
      </c>
    </row>
    <row r="85" spans="1:7" ht="21" customHeight="1" x14ac:dyDescent="0.25">
      <c r="A85" s="3">
        <v>150101</v>
      </c>
      <c r="B85" s="84" t="s">
        <v>9</v>
      </c>
      <c r="C85" s="6" t="s">
        <v>92</v>
      </c>
      <c r="D85" s="85">
        <v>982346</v>
      </c>
      <c r="E85" s="85">
        <v>0</v>
      </c>
      <c r="F85" s="85">
        <v>982346</v>
      </c>
      <c r="G85" s="85">
        <v>695346</v>
      </c>
    </row>
    <row r="86" spans="1:7" ht="35.25" customHeight="1" x14ac:dyDescent="0.25">
      <c r="A86" s="5">
        <v>150101</v>
      </c>
      <c r="B86" s="13" t="s">
        <v>9</v>
      </c>
      <c r="C86" s="6" t="s">
        <v>151</v>
      </c>
      <c r="D86" s="4">
        <v>140200</v>
      </c>
      <c r="E86" s="4">
        <v>0</v>
      </c>
      <c r="F86" s="25">
        <v>140200</v>
      </c>
      <c r="G86" s="25">
        <v>140200</v>
      </c>
    </row>
    <row r="87" spans="1:7" ht="21" customHeight="1" x14ac:dyDescent="0.25">
      <c r="A87" s="5">
        <v>150101</v>
      </c>
      <c r="B87" s="13" t="s">
        <v>9</v>
      </c>
      <c r="C87" s="6" t="s">
        <v>137</v>
      </c>
      <c r="D87" s="4">
        <v>129200</v>
      </c>
      <c r="E87" s="4">
        <v>0</v>
      </c>
      <c r="F87" s="25">
        <v>129200</v>
      </c>
      <c r="G87" s="25">
        <v>129200</v>
      </c>
    </row>
    <row r="88" spans="1:7" ht="22.5" customHeight="1" x14ac:dyDescent="0.25">
      <c r="A88" s="5">
        <v>150101</v>
      </c>
      <c r="B88" s="13" t="s">
        <v>9</v>
      </c>
      <c r="C88" s="6" t="s">
        <v>138</v>
      </c>
      <c r="D88" s="4">
        <v>147306</v>
      </c>
      <c r="E88" s="4">
        <v>0</v>
      </c>
      <c r="F88" s="25">
        <v>147306</v>
      </c>
      <c r="G88" s="25">
        <v>147306</v>
      </c>
    </row>
    <row r="89" spans="1:7" ht="21.75" customHeight="1" x14ac:dyDescent="0.25">
      <c r="A89" s="5">
        <v>150101</v>
      </c>
      <c r="B89" s="13" t="s">
        <v>9</v>
      </c>
      <c r="C89" s="6" t="s">
        <v>139</v>
      </c>
      <c r="D89" s="4">
        <v>237200</v>
      </c>
      <c r="E89" s="4">
        <v>0</v>
      </c>
      <c r="F89" s="25">
        <v>237200</v>
      </c>
      <c r="G89" s="25">
        <v>237200</v>
      </c>
    </row>
    <row r="90" spans="1:7" ht="19.5" customHeight="1" x14ac:dyDescent="0.25">
      <c r="A90" s="5">
        <v>150101</v>
      </c>
      <c r="B90" s="13" t="s">
        <v>9</v>
      </c>
      <c r="C90" s="6" t="s">
        <v>140</v>
      </c>
      <c r="D90" s="4">
        <v>123320</v>
      </c>
      <c r="E90" s="4">
        <v>0</v>
      </c>
      <c r="F90" s="25">
        <v>123320</v>
      </c>
      <c r="G90" s="25">
        <v>123320</v>
      </c>
    </row>
    <row r="91" spans="1:7" ht="31.5" x14ac:dyDescent="0.25">
      <c r="A91" s="5">
        <v>150101</v>
      </c>
      <c r="B91" s="13" t="s">
        <v>9</v>
      </c>
      <c r="C91" s="6" t="s">
        <v>141</v>
      </c>
      <c r="D91" s="4">
        <v>76320</v>
      </c>
      <c r="E91" s="4">
        <v>0</v>
      </c>
      <c r="F91" s="25">
        <v>76320</v>
      </c>
      <c r="G91" s="25">
        <v>76320</v>
      </c>
    </row>
    <row r="92" spans="1:7" ht="15.75" x14ac:dyDescent="0.25">
      <c r="A92" s="5">
        <v>150101</v>
      </c>
      <c r="B92" s="13" t="s">
        <v>9</v>
      </c>
      <c r="C92" s="6" t="s">
        <v>147</v>
      </c>
      <c r="D92" s="4">
        <v>6147146</v>
      </c>
      <c r="E92" s="4">
        <v>2.1</v>
      </c>
      <c r="F92" s="25">
        <v>6015776</v>
      </c>
      <c r="G92" s="25">
        <v>85846</v>
      </c>
    </row>
    <row r="93" spans="1:7" ht="31.5" x14ac:dyDescent="0.25">
      <c r="A93" s="5">
        <v>150101</v>
      </c>
      <c r="B93" s="13" t="s">
        <v>9</v>
      </c>
      <c r="C93" s="6" t="s">
        <v>152</v>
      </c>
      <c r="D93" s="4">
        <v>83306</v>
      </c>
      <c r="E93" s="4">
        <v>0</v>
      </c>
      <c r="F93" s="25">
        <v>83306</v>
      </c>
      <c r="G93" s="25">
        <v>83306</v>
      </c>
    </row>
    <row r="94" spans="1:7" ht="15.75" x14ac:dyDescent="0.25">
      <c r="A94" s="5">
        <v>150101</v>
      </c>
      <c r="B94" s="13" t="s">
        <v>9</v>
      </c>
      <c r="C94" s="14" t="s">
        <v>74</v>
      </c>
      <c r="D94" s="4">
        <v>16241297</v>
      </c>
      <c r="E94" s="4">
        <v>66.099999999999994</v>
      </c>
      <c r="F94" s="4">
        <v>5497432</v>
      </c>
      <c r="G94" s="24">
        <v>3746187</v>
      </c>
    </row>
    <row r="95" spans="1:7" ht="40.5" customHeight="1" x14ac:dyDescent="0.25">
      <c r="A95" s="5">
        <v>150101</v>
      </c>
      <c r="B95" s="13" t="s">
        <v>9</v>
      </c>
      <c r="C95" s="30" t="s">
        <v>29</v>
      </c>
      <c r="D95" s="4">
        <v>11231299</v>
      </c>
      <c r="E95" s="4">
        <v>2.7</v>
      </c>
      <c r="F95" s="4">
        <v>10933308</v>
      </c>
      <c r="G95" s="4">
        <v>8018830</v>
      </c>
    </row>
    <row r="96" spans="1:7" ht="18" customHeight="1" x14ac:dyDescent="0.25">
      <c r="A96" s="5">
        <v>150101</v>
      </c>
      <c r="B96" s="13" t="s">
        <v>9</v>
      </c>
      <c r="C96" s="30" t="s">
        <v>162</v>
      </c>
      <c r="D96" s="4">
        <v>20000</v>
      </c>
      <c r="E96" s="4">
        <v>0</v>
      </c>
      <c r="F96" s="4">
        <v>20000</v>
      </c>
      <c r="G96" s="4">
        <v>20000</v>
      </c>
    </row>
    <row r="97" spans="1:7" ht="22.5" customHeight="1" x14ac:dyDescent="0.25">
      <c r="A97" s="5">
        <v>150101</v>
      </c>
      <c r="B97" s="13" t="s">
        <v>9</v>
      </c>
      <c r="C97" s="30" t="s">
        <v>164</v>
      </c>
      <c r="D97" s="4">
        <v>20000</v>
      </c>
      <c r="E97" s="4">
        <v>0</v>
      </c>
      <c r="F97" s="4">
        <v>20000</v>
      </c>
      <c r="G97" s="4">
        <v>20000</v>
      </c>
    </row>
    <row r="98" spans="1:7" ht="35.25" customHeight="1" x14ac:dyDescent="0.25">
      <c r="A98" s="5">
        <v>150101</v>
      </c>
      <c r="B98" s="13" t="s">
        <v>9</v>
      </c>
      <c r="C98" s="30" t="s">
        <v>158</v>
      </c>
      <c r="D98" s="4">
        <v>23000</v>
      </c>
      <c r="E98" s="4">
        <v>0</v>
      </c>
      <c r="F98" s="4">
        <v>23000</v>
      </c>
      <c r="G98" s="4">
        <v>23000</v>
      </c>
    </row>
    <row r="99" spans="1:7" ht="31.5" x14ac:dyDescent="0.25">
      <c r="A99" s="5">
        <v>150101</v>
      </c>
      <c r="B99" s="13" t="s">
        <v>9</v>
      </c>
      <c r="C99" s="30" t="s">
        <v>157</v>
      </c>
      <c r="D99" s="4">
        <v>23000</v>
      </c>
      <c r="E99" s="4">
        <v>0</v>
      </c>
      <c r="F99" s="4">
        <v>23000</v>
      </c>
      <c r="G99" s="4">
        <v>23000</v>
      </c>
    </row>
    <row r="100" spans="1:7" ht="34.5" customHeight="1" x14ac:dyDescent="0.25">
      <c r="A100" s="5">
        <v>150101</v>
      </c>
      <c r="B100" s="13" t="s">
        <v>9</v>
      </c>
      <c r="C100" s="30" t="s">
        <v>159</v>
      </c>
      <c r="D100" s="4">
        <v>23000</v>
      </c>
      <c r="E100" s="4">
        <v>0</v>
      </c>
      <c r="F100" s="4">
        <v>23000</v>
      </c>
      <c r="G100" s="4">
        <v>23000</v>
      </c>
    </row>
    <row r="101" spans="1:7" ht="31.5" x14ac:dyDescent="0.25">
      <c r="A101" s="5">
        <v>150101</v>
      </c>
      <c r="B101" s="13" t="s">
        <v>9</v>
      </c>
      <c r="C101" s="30" t="s">
        <v>126</v>
      </c>
      <c r="D101" s="4">
        <v>1178627</v>
      </c>
      <c r="E101" s="4">
        <v>83.6</v>
      </c>
      <c r="F101" s="4">
        <v>193002</v>
      </c>
      <c r="G101" s="4">
        <v>8815</v>
      </c>
    </row>
    <row r="102" spans="1:7" ht="31.5" x14ac:dyDescent="0.25">
      <c r="A102" s="5">
        <v>150101</v>
      </c>
      <c r="B102" s="13" t="s">
        <v>9</v>
      </c>
      <c r="C102" s="30" t="s">
        <v>121</v>
      </c>
      <c r="D102" s="4">
        <v>284628</v>
      </c>
      <c r="E102" s="4">
        <v>8.4</v>
      </c>
      <c r="F102" s="4">
        <v>260620</v>
      </c>
      <c r="G102" s="4">
        <v>7093</v>
      </c>
    </row>
    <row r="103" spans="1:7" ht="15.75" x14ac:dyDescent="0.25">
      <c r="A103" s="5">
        <v>150101</v>
      </c>
      <c r="B103" s="13" t="s">
        <v>9</v>
      </c>
      <c r="C103" s="30" t="s">
        <v>122</v>
      </c>
      <c r="D103" s="4">
        <v>128750</v>
      </c>
      <c r="E103" s="4">
        <v>52.7</v>
      </c>
      <c r="F103" s="4">
        <v>60913</v>
      </c>
      <c r="G103" s="4">
        <v>60913</v>
      </c>
    </row>
    <row r="104" spans="1:7" ht="15.75" x14ac:dyDescent="0.25">
      <c r="A104" s="5">
        <v>150101</v>
      </c>
      <c r="B104" s="13" t="s">
        <v>9</v>
      </c>
      <c r="C104" s="30" t="s">
        <v>123</v>
      </c>
      <c r="D104" s="4">
        <v>285613</v>
      </c>
      <c r="E104" s="4">
        <v>32.299999999999997</v>
      </c>
      <c r="F104" s="4">
        <v>193303</v>
      </c>
      <c r="G104" s="4">
        <v>193303</v>
      </c>
    </row>
    <row r="105" spans="1:7" ht="31.5" x14ac:dyDescent="0.25">
      <c r="A105" s="5">
        <v>150101</v>
      </c>
      <c r="B105" s="13" t="s">
        <v>9</v>
      </c>
      <c r="C105" s="30" t="s">
        <v>127</v>
      </c>
      <c r="D105" s="4">
        <v>297603</v>
      </c>
      <c r="E105" s="4">
        <v>76.900000000000006</v>
      </c>
      <c r="F105" s="4">
        <v>68659</v>
      </c>
      <c r="G105" s="4">
        <v>68659</v>
      </c>
    </row>
    <row r="106" spans="1:7" ht="15.75" x14ac:dyDescent="0.25">
      <c r="A106" s="5">
        <v>150101</v>
      </c>
      <c r="B106" s="13" t="s">
        <v>9</v>
      </c>
      <c r="C106" s="30" t="s">
        <v>128</v>
      </c>
      <c r="D106" s="4">
        <v>283703</v>
      </c>
      <c r="E106" s="4">
        <v>55.8</v>
      </c>
      <c r="F106" s="4">
        <v>158292</v>
      </c>
      <c r="G106" s="4">
        <v>158292</v>
      </c>
    </row>
    <row r="107" spans="1:7" ht="31.5" x14ac:dyDescent="0.25">
      <c r="A107" s="5">
        <v>150101</v>
      </c>
      <c r="B107" s="13" t="s">
        <v>9</v>
      </c>
      <c r="C107" s="30" t="s">
        <v>153</v>
      </c>
      <c r="D107" s="4">
        <v>10931782</v>
      </c>
      <c r="E107" s="4">
        <v>2.1</v>
      </c>
      <c r="F107" s="4">
        <v>10695287</v>
      </c>
      <c r="G107" s="4">
        <v>32231</v>
      </c>
    </row>
    <row r="108" spans="1:7" ht="31.5" x14ac:dyDescent="0.25">
      <c r="A108" s="5">
        <v>150101</v>
      </c>
      <c r="B108" s="13" t="s">
        <v>9</v>
      </c>
      <c r="C108" s="30" t="s">
        <v>130</v>
      </c>
      <c r="D108" s="4">
        <v>9421241</v>
      </c>
      <c r="E108" s="4">
        <v>0.4</v>
      </c>
      <c r="F108" s="4">
        <v>9383824</v>
      </c>
      <c r="G108" s="4">
        <v>19755</v>
      </c>
    </row>
    <row r="109" spans="1:7" ht="47.25" customHeight="1" x14ac:dyDescent="0.25">
      <c r="A109" s="5">
        <v>150101</v>
      </c>
      <c r="B109" s="13" t="s">
        <v>9</v>
      </c>
      <c r="C109" s="30" t="s">
        <v>131</v>
      </c>
      <c r="D109" s="4">
        <v>273398</v>
      </c>
      <c r="E109" s="4">
        <v>9.5</v>
      </c>
      <c r="F109" s="4">
        <v>247546</v>
      </c>
      <c r="G109" s="4">
        <v>396</v>
      </c>
    </row>
    <row r="110" spans="1:7" ht="15.75" x14ac:dyDescent="0.25">
      <c r="A110" s="132" t="s">
        <v>107</v>
      </c>
      <c r="B110" s="132"/>
      <c r="C110" s="132"/>
      <c r="D110" s="4"/>
      <c r="E110" s="4"/>
      <c r="F110" s="4"/>
      <c r="G110" s="39">
        <f>G77</f>
        <v>17488002</v>
      </c>
    </row>
    <row r="111" spans="1:7" ht="15.75" customHeight="1" x14ac:dyDescent="0.25">
      <c r="A111" s="104" t="s">
        <v>105</v>
      </c>
      <c r="B111" s="104"/>
      <c r="C111" s="104"/>
      <c r="D111" s="4"/>
      <c r="E111" s="4"/>
      <c r="F111" s="4"/>
      <c r="G111" s="25">
        <f>G110-G112</f>
        <v>7488002</v>
      </c>
    </row>
    <row r="112" spans="1:7" ht="15.75" customHeight="1" x14ac:dyDescent="0.25">
      <c r="A112" s="104" t="s">
        <v>106</v>
      </c>
      <c r="B112" s="104"/>
      <c r="C112" s="104"/>
      <c r="D112" s="4"/>
      <c r="E112" s="4"/>
      <c r="F112" s="4"/>
      <c r="G112" s="25">
        <v>10000000</v>
      </c>
    </row>
    <row r="113" spans="1:7" ht="15.75" x14ac:dyDescent="0.25">
      <c r="A113" s="132" t="s">
        <v>66</v>
      </c>
      <c r="B113" s="132"/>
      <c r="C113" s="132"/>
      <c r="D113" s="4"/>
      <c r="E113" s="4"/>
      <c r="F113" s="4"/>
      <c r="G113" s="39">
        <f>G114+G115</f>
        <v>36197775</v>
      </c>
    </row>
    <row r="114" spans="1:7" ht="15.75" x14ac:dyDescent="0.25">
      <c r="A114" s="104" t="s">
        <v>105</v>
      </c>
      <c r="B114" s="104"/>
      <c r="C114" s="104"/>
      <c r="D114" s="4"/>
      <c r="E114" s="4"/>
      <c r="F114" s="4"/>
      <c r="G114" s="25">
        <f>G75+G111</f>
        <v>25865775</v>
      </c>
    </row>
    <row r="115" spans="1:7" ht="15.75" x14ac:dyDescent="0.25">
      <c r="A115" s="104" t="s">
        <v>106</v>
      </c>
      <c r="B115" s="104"/>
      <c r="C115" s="104"/>
      <c r="D115" s="4"/>
      <c r="E115" s="4"/>
      <c r="F115" s="4"/>
      <c r="G115" s="25">
        <f>G76+G112</f>
        <v>10332000</v>
      </c>
    </row>
    <row r="116" spans="1:7" ht="7.5" customHeight="1" x14ac:dyDescent="0.25">
      <c r="B116" s="42"/>
      <c r="C116" s="42"/>
      <c r="F116" s="18"/>
    </row>
    <row r="117" spans="1:7" ht="7.5" customHeight="1" x14ac:dyDescent="0.25">
      <c r="B117" s="42"/>
      <c r="C117" s="42"/>
      <c r="F117" s="23"/>
      <c r="G117" s="23"/>
    </row>
    <row r="118" spans="1:7" ht="15.75" hidden="1" x14ac:dyDescent="0.25">
      <c r="B118" s="23"/>
      <c r="C118" s="23"/>
      <c r="F118" s="8"/>
    </row>
    <row r="119" spans="1:7" ht="12.75" customHeight="1" x14ac:dyDescent="0.25">
      <c r="B119" s="107" t="s">
        <v>37</v>
      </c>
      <c r="C119" s="107"/>
      <c r="F119" s="42"/>
      <c r="G119" s="42"/>
    </row>
    <row r="120" spans="1:7" ht="15.75" x14ac:dyDescent="0.25">
      <c r="B120" s="107" t="s">
        <v>38</v>
      </c>
      <c r="C120" s="107"/>
      <c r="F120" s="18" t="s">
        <v>67</v>
      </c>
    </row>
    <row r="121" spans="1:7" ht="6.75" customHeight="1" x14ac:dyDescent="0.2"/>
    <row r="122" spans="1:7" ht="15.75" x14ac:dyDescent="0.25">
      <c r="A122" s="10"/>
      <c r="B122" s="107" t="s">
        <v>28</v>
      </c>
      <c r="C122" s="107"/>
      <c r="D122" s="10"/>
      <c r="E122" s="10"/>
      <c r="F122" s="107" t="s">
        <v>27</v>
      </c>
      <c r="G122" s="107"/>
    </row>
    <row r="123" spans="1:7" x14ac:dyDescent="0.2">
      <c r="A123" s="10"/>
      <c r="B123" s="10"/>
      <c r="C123" s="10"/>
    </row>
    <row r="124" spans="1:7" x14ac:dyDescent="0.2">
      <c r="A124" s="10"/>
      <c r="B124" s="10"/>
      <c r="C124" s="10"/>
    </row>
    <row r="125" spans="1:7" x14ac:dyDescent="0.2">
      <c r="A125" s="10"/>
      <c r="B125" s="10"/>
      <c r="C125" s="10"/>
    </row>
    <row r="126" spans="1:7" x14ac:dyDescent="0.2">
      <c r="A126" s="10"/>
      <c r="B126" s="10"/>
      <c r="C126" s="10"/>
    </row>
    <row r="127" spans="1:7" x14ac:dyDescent="0.2">
      <c r="A127" s="10"/>
      <c r="B127" s="10"/>
      <c r="C127" s="10"/>
    </row>
    <row r="128" spans="1:7" x14ac:dyDescent="0.2">
      <c r="A128" s="10"/>
      <c r="B128" s="10"/>
      <c r="C128" s="10"/>
    </row>
    <row r="129" spans="1:3" x14ac:dyDescent="0.2">
      <c r="A129" s="10"/>
      <c r="B129" s="10"/>
      <c r="C129" s="10"/>
    </row>
    <row r="130" spans="1:3" x14ac:dyDescent="0.2">
      <c r="A130" s="10"/>
      <c r="B130" s="10"/>
      <c r="C130" s="10"/>
    </row>
    <row r="131" spans="1:3" x14ac:dyDescent="0.2">
      <c r="A131" s="10"/>
      <c r="B131" s="10"/>
      <c r="C131" s="10"/>
    </row>
    <row r="132" spans="1:3" x14ac:dyDescent="0.2">
      <c r="A132" s="10"/>
      <c r="B132" s="10"/>
      <c r="C132" s="10"/>
    </row>
    <row r="133" spans="1:3" x14ac:dyDescent="0.2">
      <c r="A133" s="10"/>
      <c r="B133" s="10"/>
      <c r="C133" s="10"/>
    </row>
    <row r="134" spans="1:3" x14ac:dyDescent="0.2">
      <c r="A134" s="10"/>
      <c r="B134" s="10"/>
      <c r="C134" s="10"/>
    </row>
    <row r="135" spans="1:3" x14ac:dyDescent="0.2">
      <c r="A135" s="10"/>
      <c r="B135" s="10"/>
      <c r="C135" s="10"/>
    </row>
    <row r="136" spans="1:3" x14ac:dyDescent="0.2">
      <c r="A136" s="10"/>
      <c r="B136" s="10"/>
      <c r="C136" s="10"/>
    </row>
    <row r="137" spans="1:3" x14ac:dyDescent="0.2">
      <c r="A137" s="10"/>
      <c r="B137" s="10"/>
      <c r="C137" s="10"/>
    </row>
    <row r="138" spans="1:3" x14ac:dyDescent="0.2">
      <c r="A138" s="10"/>
      <c r="B138" s="10"/>
      <c r="C138" s="10"/>
    </row>
    <row r="139" spans="1:3" x14ac:dyDescent="0.2">
      <c r="A139" s="10"/>
      <c r="B139" s="10"/>
      <c r="C139" s="10"/>
    </row>
    <row r="140" spans="1:3" x14ac:dyDescent="0.2">
      <c r="A140" s="10"/>
      <c r="B140" s="10"/>
      <c r="C140" s="10"/>
    </row>
    <row r="141" spans="1:3" x14ac:dyDescent="0.2">
      <c r="A141" s="10"/>
      <c r="B141" s="10"/>
      <c r="C141" s="10"/>
    </row>
    <row r="142" spans="1:3" x14ac:dyDescent="0.2">
      <c r="A142" s="10"/>
      <c r="B142" s="10"/>
      <c r="C142" s="10"/>
    </row>
    <row r="143" spans="1:3" x14ac:dyDescent="0.2">
      <c r="A143" s="10"/>
      <c r="B143" s="10"/>
      <c r="C143" s="10"/>
    </row>
    <row r="144" spans="1:3" x14ac:dyDescent="0.2">
      <c r="A144" s="10"/>
      <c r="B144" s="10"/>
      <c r="C144" s="10"/>
    </row>
    <row r="145" spans="1:5" x14ac:dyDescent="0.2">
      <c r="A145" s="10"/>
      <c r="B145" s="10"/>
      <c r="C145" s="10"/>
    </row>
    <row r="146" spans="1:5" x14ac:dyDescent="0.2">
      <c r="A146" s="10"/>
      <c r="B146" s="10"/>
      <c r="C146" s="10"/>
    </row>
    <row r="147" spans="1:5" x14ac:dyDescent="0.2">
      <c r="A147" s="10"/>
      <c r="B147" s="10"/>
      <c r="C147" s="10"/>
    </row>
    <row r="148" spans="1:5" x14ac:dyDescent="0.2">
      <c r="A148" s="10"/>
      <c r="B148" s="10"/>
      <c r="C148" s="10"/>
    </row>
    <row r="149" spans="1:5" x14ac:dyDescent="0.2">
      <c r="A149" s="10"/>
      <c r="B149" s="10"/>
      <c r="C149" s="10"/>
    </row>
    <row r="150" spans="1:5" x14ac:dyDescent="0.2">
      <c r="A150" s="10"/>
      <c r="B150" s="10"/>
      <c r="C150" s="10"/>
    </row>
    <row r="151" spans="1:5" x14ac:dyDescent="0.2">
      <c r="A151" s="10"/>
      <c r="B151" s="10"/>
      <c r="C151" s="10"/>
      <c r="D151" s="10"/>
      <c r="E151" s="10"/>
    </row>
    <row r="152" spans="1:5" x14ac:dyDescent="0.2">
      <c r="A152" s="10"/>
      <c r="B152" s="10"/>
      <c r="C152" s="10"/>
      <c r="D152" s="10"/>
      <c r="E152" s="10"/>
    </row>
    <row r="153" spans="1:5" x14ac:dyDescent="0.2">
      <c r="A153" s="10"/>
      <c r="B153" s="10"/>
      <c r="C153" s="10"/>
      <c r="D153" s="10"/>
      <c r="E153" s="10"/>
    </row>
    <row r="154" spans="1:5" x14ac:dyDescent="0.2">
      <c r="A154" s="10"/>
      <c r="B154" s="10"/>
      <c r="C154" s="10"/>
      <c r="D154" s="10"/>
      <c r="E154" s="10"/>
    </row>
    <row r="155" spans="1:5" x14ac:dyDescent="0.2">
      <c r="A155" s="10"/>
      <c r="B155" s="10"/>
      <c r="C155" s="10"/>
      <c r="D155" s="10"/>
      <c r="E155" s="10"/>
    </row>
    <row r="156" spans="1:5" x14ac:dyDescent="0.2">
      <c r="A156" s="10"/>
      <c r="B156" s="10"/>
      <c r="C156" s="10"/>
      <c r="D156" s="10"/>
      <c r="E156" s="10"/>
    </row>
    <row r="157" spans="1:5" x14ac:dyDescent="0.2">
      <c r="A157" s="10"/>
      <c r="B157" s="10"/>
      <c r="C157" s="10"/>
      <c r="D157" s="10"/>
      <c r="E157" s="10"/>
    </row>
    <row r="158" spans="1:5" x14ac:dyDescent="0.2">
      <c r="A158" s="10"/>
      <c r="B158" s="10"/>
      <c r="C158" s="10"/>
      <c r="D158" s="10"/>
      <c r="E158" s="10"/>
    </row>
    <row r="159" spans="1:5" x14ac:dyDescent="0.2">
      <c r="A159" s="10"/>
      <c r="B159" s="10"/>
      <c r="C159" s="10"/>
      <c r="D159" s="10"/>
      <c r="E159" s="10"/>
    </row>
    <row r="160" spans="1:5" x14ac:dyDescent="0.2">
      <c r="A160" s="10"/>
      <c r="B160" s="10"/>
      <c r="C160" s="10"/>
      <c r="D160" s="10"/>
      <c r="E160" s="10"/>
    </row>
    <row r="161" spans="1:5" x14ac:dyDescent="0.2">
      <c r="A161" s="10"/>
      <c r="B161" s="10"/>
      <c r="C161" s="10"/>
      <c r="D161" s="10"/>
      <c r="E161" s="10"/>
    </row>
    <row r="162" spans="1:5" x14ac:dyDescent="0.2">
      <c r="A162" s="10"/>
      <c r="B162" s="10"/>
      <c r="C162" s="10"/>
      <c r="D162" s="10"/>
      <c r="E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</row>
    <row r="176" spans="1:5" x14ac:dyDescent="0.2">
      <c r="A176" s="10"/>
      <c r="B176" s="10"/>
    </row>
    <row r="177" spans="1:2" x14ac:dyDescent="0.2">
      <c r="A177" s="10"/>
      <c r="B177" s="10"/>
    </row>
    <row r="178" spans="1:2" x14ac:dyDescent="0.2">
      <c r="A178" s="10"/>
      <c r="B178" s="10"/>
    </row>
    <row r="179" spans="1:2" x14ac:dyDescent="0.2">
      <c r="A179" s="10"/>
      <c r="B179" s="10"/>
    </row>
    <row r="180" spans="1:2" x14ac:dyDescent="0.2">
      <c r="A180" s="10"/>
      <c r="B180" s="10"/>
    </row>
    <row r="181" spans="1:2" x14ac:dyDescent="0.2">
      <c r="A181" s="10"/>
      <c r="B181" s="10"/>
    </row>
    <row r="182" spans="1:2" x14ac:dyDescent="0.2">
      <c r="A182" s="10"/>
      <c r="B182" s="10"/>
    </row>
    <row r="183" spans="1:2" x14ac:dyDescent="0.2">
      <c r="A183" s="10"/>
      <c r="B183" s="10"/>
    </row>
  </sheetData>
  <mergeCells count="73">
    <mergeCell ref="G67:G68"/>
    <mergeCell ref="C67:C68"/>
    <mergeCell ref="D67:D68"/>
    <mergeCell ref="E67:E68"/>
    <mergeCell ref="E69:E70"/>
    <mergeCell ref="E31:E32"/>
    <mergeCell ref="G13:G14"/>
    <mergeCell ref="F13:F14"/>
    <mergeCell ref="G15:G16"/>
    <mergeCell ref="F33:F35"/>
    <mergeCell ref="E13:E14"/>
    <mergeCell ref="E33:E35"/>
    <mergeCell ref="E21:E22"/>
    <mergeCell ref="F67:F68"/>
    <mergeCell ref="G11:G12"/>
    <mergeCell ref="F11:F12"/>
    <mergeCell ref="G9:G10"/>
    <mergeCell ref="E9:E10"/>
    <mergeCell ref="F9:F10"/>
    <mergeCell ref="E11:E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D33:D35"/>
    <mergeCell ref="D21:D22"/>
    <mergeCell ref="D15:D16"/>
    <mergeCell ref="C33:C35"/>
    <mergeCell ref="C31:C32"/>
    <mergeCell ref="D31:D32"/>
    <mergeCell ref="B122:C122"/>
    <mergeCell ref="F122:G122"/>
    <mergeCell ref="B120:C120"/>
    <mergeCell ref="A112:C112"/>
    <mergeCell ref="A113:C113"/>
    <mergeCell ref="A114:C114"/>
    <mergeCell ref="A115:C115"/>
    <mergeCell ref="B119:C119"/>
    <mergeCell ref="A111:C111"/>
    <mergeCell ref="B15:B16"/>
    <mergeCell ref="F21:F22"/>
    <mergeCell ref="A110:C110"/>
    <mergeCell ref="C21:C22"/>
    <mergeCell ref="A74:C74"/>
    <mergeCell ref="C69:C70"/>
    <mergeCell ref="D69:D70"/>
    <mergeCell ref="A15:A16"/>
    <mergeCell ref="F31:F32"/>
    <mergeCell ref="A75:C75"/>
    <mergeCell ref="A76:C76"/>
    <mergeCell ref="G21:G22"/>
    <mergeCell ref="F15:F16"/>
    <mergeCell ref="E15:E16"/>
    <mergeCell ref="F69:F70"/>
    <mergeCell ref="G69:G70"/>
    <mergeCell ref="G31:G32"/>
    <mergeCell ref="G33:G35"/>
    <mergeCell ref="C15:C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83"/>
  <sheetViews>
    <sheetView topLeftCell="A69" zoomScale="75" zoomScaleNormal="75" workbookViewId="0">
      <selection activeCell="G74" sqref="G74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166</v>
      </c>
      <c r="C15" s="104"/>
      <c r="D15" s="117"/>
      <c r="E15" s="117"/>
      <c r="F15" s="117"/>
      <c r="G15" s="131">
        <f>SUM(G17:G20)</f>
        <v>3803966</v>
      </c>
    </row>
    <row r="16" spans="1:8" ht="35.25" customHeight="1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44022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146816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3496378</v>
      </c>
    </row>
    <row r="20" spans="1:7" ht="47.25" x14ac:dyDescent="0.25">
      <c r="A20" s="16" t="s">
        <v>39</v>
      </c>
      <c r="B20" s="22" t="s">
        <v>40</v>
      </c>
      <c r="C20" s="35" t="s">
        <v>154</v>
      </c>
      <c r="D20" s="11"/>
      <c r="E20" s="11"/>
      <c r="F20" s="11"/>
      <c r="G20" s="25">
        <v>116750</v>
      </c>
    </row>
    <row r="21" spans="1:7" ht="63" x14ac:dyDescent="0.25">
      <c r="A21" s="17" t="s">
        <v>111</v>
      </c>
      <c r="B21" s="78" t="s">
        <v>167</v>
      </c>
      <c r="C21" s="133"/>
      <c r="D21" s="117"/>
      <c r="E21" s="117"/>
      <c r="F21" s="117"/>
      <c r="G21" s="131">
        <f>SUM(G23:G30)</f>
        <v>3969574</v>
      </c>
    </row>
    <row r="22" spans="1:7" ht="15.75" x14ac:dyDescent="0.25">
      <c r="A22" s="16" t="s">
        <v>18</v>
      </c>
      <c r="B22" s="22" t="s">
        <v>54</v>
      </c>
      <c r="C22" s="133"/>
      <c r="D22" s="117"/>
      <c r="E22" s="117"/>
      <c r="F22" s="117"/>
      <c r="G22" s="131"/>
    </row>
    <row r="23" spans="1:7" ht="31.5" x14ac:dyDescent="0.25">
      <c r="A23" s="16" t="s">
        <v>70</v>
      </c>
      <c r="B23" s="22" t="s">
        <v>118</v>
      </c>
      <c r="C23" s="14" t="s">
        <v>43</v>
      </c>
      <c r="D23" s="11"/>
      <c r="E23" s="11"/>
      <c r="F23" s="11"/>
      <c r="G23" s="25">
        <v>746000</v>
      </c>
    </row>
    <row r="24" spans="1:7" ht="30" customHeight="1" x14ac:dyDescent="0.25">
      <c r="A24" s="16" t="s">
        <v>70</v>
      </c>
      <c r="B24" s="22" t="s">
        <v>118</v>
      </c>
      <c r="C24" s="49" t="s">
        <v>47</v>
      </c>
      <c r="D24" s="11"/>
      <c r="E24" s="11"/>
      <c r="F24" s="11"/>
      <c r="G24" s="25">
        <v>800693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182998</v>
      </c>
    </row>
    <row r="26" spans="1:7" ht="15.75" customHeight="1" x14ac:dyDescent="0.25">
      <c r="A26" s="16" t="s">
        <v>50</v>
      </c>
      <c r="B26" s="22" t="s">
        <v>55</v>
      </c>
      <c r="C26" s="49" t="s">
        <v>47</v>
      </c>
      <c r="D26" s="11"/>
      <c r="E26" s="11"/>
      <c r="F26" s="11"/>
      <c r="G26" s="25">
        <v>1999177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11"/>
      <c r="E27" s="11"/>
      <c r="F27" s="11"/>
      <c r="G27" s="25">
        <v>70000</v>
      </c>
    </row>
    <row r="28" spans="1:7" ht="31.5" x14ac:dyDescent="0.25">
      <c r="A28" s="16" t="s">
        <v>132</v>
      </c>
      <c r="B28" s="22" t="s">
        <v>134</v>
      </c>
      <c r="C28" s="49" t="s">
        <v>47</v>
      </c>
      <c r="D28" s="11"/>
      <c r="E28" s="11"/>
      <c r="F28" s="11"/>
      <c r="G28" s="25">
        <v>1620</v>
      </c>
    </row>
    <row r="29" spans="1:7" ht="47.25" x14ac:dyDescent="0.25">
      <c r="A29" s="16" t="s">
        <v>133</v>
      </c>
      <c r="B29" s="22" t="s">
        <v>135</v>
      </c>
      <c r="C29" s="14" t="s">
        <v>43</v>
      </c>
      <c r="D29" s="11"/>
      <c r="E29" s="11"/>
      <c r="F29" s="11"/>
      <c r="G29" s="25">
        <v>99086</v>
      </c>
    </row>
    <row r="30" spans="1:7" ht="15.75" customHeight="1" x14ac:dyDescent="0.25">
      <c r="A30" s="16" t="s">
        <v>95</v>
      </c>
      <c r="B30" s="22" t="s">
        <v>96</v>
      </c>
      <c r="C30" s="49" t="s">
        <v>47</v>
      </c>
      <c r="D30" s="11"/>
      <c r="E30" s="11"/>
      <c r="F30" s="11"/>
      <c r="G30" s="25">
        <v>70000</v>
      </c>
    </row>
    <row r="31" spans="1:7" ht="94.5" x14ac:dyDescent="0.25">
      <c r="A31" s="17" t="s">
        <v>114</v>
      </c>
      <c r="B31" s="78" t="s">
        <v>176</v>
      </c>
      <c r="C31" s="134" t="s">
        <v>47</v>
      </c>
      <c r="D31" s="117"/>
      <c r="E31" s="117"/>
      <c r="F31" s="117"/>
      <c r="G31" s="131">
        <v>580000</v>
      </c>
    </row>
    <row r="32" spans="1:7" ht="78.75" x14ac:dyDescent="0.25">
      <c r="A32" s="16" t="s">
        <v>102</v>
      </c>
      <c r="B32" s="22" t="s">
        <v>103</v>
      </c>
      <c r="C32" s="134"/>
      <c r="D32" s="117"/>
      <c r="E32" s="117"/>
      <c r="F32" s="117"/>
      <c r="G32" s="131"/>
    </row>
    <row r="33" spans="1:216" ht="78.75" x14ac:dyDescent="0.25">
      <c r="A33" s="17" t="s">
        <v>112</v>
      </c>
      <c r="B33" s="78" t="s">
        <v>168</v>
      </c>
      <c r="C33" s="133"/>
      <c r="D33" s="117"/>
      <c r="E33" s="117"/>
      <c r="F33" s="117"/>
      <c r="G33" s="131">
        <f>SUM(G36:G47)</f>
        <v>4043781</v>
      </c>
    </row>
    <row r="34" spans="1:216" ht="1.5" hidden="1" customHeight="1" x14ac:dyDescent="0.25">
      <c r="A34" s="16" t="s">
        <v>17</v>
      </c>
      <c r="B34" s="35" t="s">
        <v>56</v>
      </c>
      <c r="C34" s="133"/>
      <c r="D34" s="117"/>
      <c r="E34" s="117"/>
      <c r="F34" s="117"/>
      <c r="G34" s="131"/>
    </row>
    <row r="35" spans="1:216" ht="15.75" customHeight="1" x14ac:dyDescent="0.25">
      <c r="A35" s="16" t="s">
        <v>17</v>
      </c>
      <c r="B35" s="35" t="s">
        <v>56</v>
      </c>
      <c r="C35" s="133"/>
      <c r="D35" s="117"/>
      <c r="E35" s="117"/>
      <c r="F35" s="117"/>
      <c r="G35" s="131"/>
    </row>
    <row r="36" spans="1:216" ht="31.5" x14ac:dyDescent="0.25">
      <c r="A36" s="16" t="s">
        <v>42</v>
      </c>
      <c r="B36" s="22" t="s">
        <v>46</v>
      </c>
      <c r="C36" s="49" t="s">
        <v>43</v>
      </c>
      <c r="D36" s="11"/>
      <c r="E36" s="11"/>
      <c r="F36" s="11"/>
      <c r="G36" s="25">
        <v>126000</v>
      </c>
    </row>
    <row r="37" spans="1:216" ht="15.75" x14ac:dyDescent="0.25">
      <c r="A37" s="16" t="s">
        <v>51</v>
      </c>
      <c r="B37" s="35" t="s">
        <v>57</v>
      </c>
      <c r="C37" s="14" t="s">
        <v>47</v>
      </c>
      <c r="D37" s="11"/>
      <c r="E37" s="11"/>
      <c r="F37" s="11"/>
      <c r="G37" s="4">
        <v>195620</v>
      </c>
    </row>
    <row r="38" spans="1:216" ht="15.75" x14ac:dyDescent="0.25">
      <c r="A38" s="16" t="s">
        <v>51</v>
      </c>
      <c r="B38" s="35" t="s">
        <v>57</v>
      </c>
      <c r="C38" s="49" t="s">
        <v>43</v>
      </c>
      <c r="D38" s="11"/>
      <c r="E38" s="11"/>
      <c r="F38" s="11"/>
      <c r="G38" s="4">
        <v>151600</v>
      </c>
    </row>
    <row r="39" spans="1:216" ht="31.5" x14ac:dyDescent="0.25">
      <c r="A39" s="16" t="s">
        <v>52</v>
      </c>
      <c r="B39" s="35" t="s">
        <v>117</v>
      </c>
      <c r="C39" s="14" t="s">
        <v>47</v>
      </c>
      <c r="D39" s="11"/>
      <c r="E39" s="11"/>
      <c r="F39" s="11"/>
      <c r="G39" s="4">
        <v>1263161</v>
      </c>
    </row>
    <row r="40" spans="1:216" ht="31.5" x14ac:dyDescent="0.25">
      <c r="A40" s="16" t="s">
        <v>52</v>
      </c>
      <c r="B40" s="35" t="s">
        <v>117</v>
      </c>
      <c r="C40" s="49" t="s">
        <v>43</v>
      </c>
      <c r="D40" s="11"/>
      <c r="E40" s="11"/>
      <c r="F40" s="11"/>
      <c r="G40" s="4">
        <v>123200</v>
      </c>
    </row>
    <row r="41" spans="1:216" ht="15.75" x14ac:dyDescent="0.25">
      <c r="A41" s="16" t="s">
        <v>75</v>
      </c>
      <c r="B41" s="35" t="s">
        <v>76</v>
      </c>
      <c r="C41" s="49" t="s">
        <v>47</v>
      </c>
      <c r="D41" s="11"/>
      <c r="E41" s="11"/>
      <c r="F41" s="11"/>
      <c r="G41" s="4">
        <v>423700</v>
      </c>
    </row>
    <row r="42" spans="1:216" ht="15.75" x14ac:dyDescent="0.25">
      <c r="A42" s="16" t="s">
        <v>75</v>
      </c>
      <c r="B42" s="35" t="s">
        <v>76</v>
      </c>
      <c r="C42" s="49" t="s">
        <v>43</v>
      </c>
      <c r="D42" s="11"/>
      <c r="E42" s="11"/>
      <c r="F42" s="11"/>
      <c r="G42" s="4">
        <v>25400</v>
      </c>
    </row>
    <row r="43" spans="1:216" ht="47.25" x14ac:dyDescent="0.25">
      <c r="A43" s="16" t="s">
        <v>53</v>
      </c>
      <c r="B43" s="35" t="s">
        <v>59</v>
      </c>
      <c r="C43" s="49" t="s">
        <v>43</v>
      </c>
      <c r="D43" s="11"/>
      <c r="E43" s="11"/>
      <c r="F43" s="11"/>
      <c r="G43" s="4">
        <v>6700</v>
      </c>
    </row>
    <row r="44" spans="1:216" ht="31.5" x14ac:dyDescent="0.25">
      <c r="A44" s="16" t="s">
        <v>62</v>
      </c>
      <c r="B44" s="35" t="s">
        <v>63</v>
      </c>
      <c r="C44" s="49" t="s">
        <v>47</v>
      </c>
      <c r="D44" s="11"/>
      <c r="E44" s="11"/>
      <c r="F44" s="11"/>
      <c r="G44" s="4">
        <v>1550300</v>
      </c>
    </row>
    <row r="45" spans="1:216" ht="31.5" x14ac:dyDescent="0.25">
      <c r="A45" s="16" t="s">
        <v>62</v>
      </c>
      <c r="B45" s="35" t="s">
        <v>63</v>
      </c>
      <c r="C45" s="49" t="s">
        <v>43</v>
      </c>
      <c r="D45" s="11"/>
      <c r="E45" s="11"/>
      <c r="F45" s="11"/>
      <c r="G45" s="4">
        <v>164400</v>
      </c>
    </row>
    <row r="46" spans="1:216" ht="63" x14ac:dyDescent="0.25">
      <c r="A46" s="16" t="s">
        <v>97</v>
      </c>
      <c r="B46" s="35" t="s">
        <v>119</v>
      </c>
      <c r="C46" s="49" t="s">
        <v>43</v>
      </c>
      <c r="D46" s="11"/>
      <c r="E46" s="11"/>
      <c r="F46" s="11"/>
      <c r="G46" s="4">
        <v>7700</v>
      </c>
    </row>
    <row r="47" spans="1:216" ht="47.25" x14ac:dyDescent="0.25">
      <c r="A47" s="16" t="s">
        <v>149</v>
      </c>
      <c r="B47" s="35" t="s">
        <v>150</v>
      </c>
      <c r="C47" s="49" t="s">
        <v>43</v>
      </c>
      <c r="D47" s="11"/>
      <c r="E47" s="11"/>
      <c r="F47" s="11"/>
      <c r="G47" s="4">
        <v>6000</v>
      </c>
    </row>
    <row r="48" spans="1:216" s="41" customFormat="1" ht="94.5" x14ac:dyDescent="0.25">
      <c r="A48" s="17" t="s">
        <v>113</v>
      </c>
      <c r="B48" s="78" t="s">
        <v>177</v>
      </c>
      <c r="C48" s="33"/>
      <c r="D48" s="21"/>
      <c r="E48" s="21"/>
      <c r="F48" s="21"/>
      <c r="G48" s="39">
        <f>SUM(G49:G54)</f>
        <v>1337895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</row>
    <row r="49" spans="1:7" s="10" customFormat="1" ht="31.5" x14ac:dyDescent="0.25">
      <c r="A49" s="16" t="s">
        <v>42</v>
      </c>
      <c r="B49" s="22" t="s">
        <v>46</v>
      </c>
      <c r="C49" s="49" t="s">
        <v>43</v>
      </c>
      <c r="D49" s="21"/>
      <c r="E49" s="21"/>
      <c r="F49" s="21"/>
      <c r="G49" s="25">
        <v>3500</v>
      </c>
    </row>
    <row r="50" spans="1:7" s="10" customFormat="1" ht="31.5" x14ac:dyDescent="0.25">
      <c r="A50" s="16" t="s">
        <v>42</v>
      </c>
      <c r="B50" s="22" t="s">
        <v>46</v>
      </c>
      <c r="C50" s="49" t="s">
        <v>47</v>
      </c>
      <c r="D50" s="21"/>
      <c r="E50" s="21"/>
      <c r="F50" s="21"/>
      <c r="G50" s="25">
        <v>130000</v>
      </c>
    </row>
    <row r="51" spans="1:7" s="10" customFormat="1" ht="31.5" x14ac:dyDescent="0.25">
      <c r="A51" s="16" t="s">
        <v>30</v>
      </c>
      <c r="B51" s="22" t="s">
        <v>48</v>
      </c>
      <c r="C51" s="33" t="s">
        <v>104</v>
      </c>
      <c r="D51" s="21"/>
      <c r="E51" s="21"/>
      <c r="F51" s="21"/>
      <c r="G51" s="25">
        <v>332000</v>
      </c>
    </row>
    <row r="52" spans="1:7" ht="47.25" x14ac:dyDescent="0.25">
      <c r="A52" s="16" t="s">
        <v>100</v>
      </c>
      <c r="B52" s="22" t="s">
        <v>101</v>
      </c>
      <c r="C52" s="33" t="s">
        <v>43</v>
      </c>
      <c r="D52" s="21"/>
      <c r="E52" s="21"/>
      <c r="F52" s="21"/>
      <c r="G52" s="25">
        <v>250000</v>
      </c>
    </row>
    <row r="53" spans="1:7" ht="47.25" x14ac:dyDescent="0.25">
      <c r="A53" s="16" t="s">
        <v>155</v>
      </c>
      <c r="B53" s="22" t="s">
        <v>156</v>
      </c>
      <c r="C53" s="33" t="s">
        <v>43</v>
      </c>
      <c r="D53" s="21"/>
      <c r="E53" s="21"/>
      <c r="F53" s="21"/>
      <c r="G53" s="25">
        <v>50000</v>
      </c>
    </row>
    <row r="54" spans="1:7" ht="47.25" x14ac:dyDescent="0.25">
      <c r="A54" s="16" t="s">
        <v>155</v>
      </c>
      <c r="B54" s="22" t="s">
        <v>156</v>
      </c>
      <c r="C54" s="33" t="s">
        <v>47</v>
      </c>
      <c r="D54" s="21"/>
      <c r="E54" s="21"/>
      <c r="F54" s="21"/>
      <c r="G54" s="25">
        <v>572395</v>
      </c>
    </row>
    <row r="55" spans="1:7" ht="78.75" x14ac:dyDescent="0.25">
      <c r="A55" s="17" t="s">
        <v>160</v>
      </c>
      <c r="B55" s="78" t="s">
        <v>169</v>
      </c>
      <c r="C55" s="33"/>
      <c r="D55" s="21"/>
      <c r="E55" s="21"/>
      <c r="F55" s="21"/>
      <c r="G55" s="39">
        <f>G56</f>
        <v>9000</v>
      </c>
    </row>
    <row r="56" spans="1:7" ht="31.5" x14ac:dyDescent="0.25">
      <c r="A56" s="16" t="s">
        <v>42</v>
      </c>
      <c r="B56" s="22" t="s">
        <v>46</v>
      </c>
      <c r="C56" s="49" t="s">
        <v>43</v>
      </c>
      <c r="D56" s="21"/>
      <c r="E56" s="21"/>
      <c r="F56" s="21"/>
      <c r="G56" s="25">
        <v>9000</v>
      </c>
    </row>
    <row r="57" spans="1:7" ht="63" x14ac:dyDescent="0.25">
      <c r="A57" s="17" t="s">
        <v>116</v>
      </c>
      <c r="B57" s="78" t="s">
        <v>170</v>
      </c>
      <c r="C57" s="33"/>
      <c r="D57" s="21"/>
      <c r="E57" s="21"/>
      <c r="F57" s="21"/>
      <c r="G57" s="39">
        <f>SUM(G58:G62)</f>
        <v>1630000</v>
      </c>
    </row>
    <row r="58" spans="1:7" ht="15.75" x14ac:dyDescent="0.25">
      <c r="A58" s="16" t="s">
        <v>143</v>
      </c>
      <c r="B58" s="35" t="s">
        <v>144</v>
      </c>
      <c r="C58" s="33" t="s">
        <v>43</v>
      </c>
      <c r="D58" s="21"/>
      <c r="E58" s="21"/>
      <c r="F58" s="21"/>
      <c r="G58" s="25">
        <v>25000</v>
      </c>
    </row>
    <row r="59" spans="1:7" ht="15.75" x14ac:dyDescent="0.25">
      <c r="A59" s="16" t="s">
        <v>83</v>
      </c>
      <c r="B59" s="22" t="s">
        <v>87</v>
      </c>
      <c r="C59" s="33" t="s">
        <v>43</v>
      </c>
      <c r="D59" s="21"/>
      <c r="E59" s="21"/>
      <c r="F59" s="21"/>
      <c r="G59" s="58">
        <v>70000</v>
      </c>
    </row>
    <row r="60" spans="1:7" ht="63" x14ac:dyDescent="0.25">
      <c r="A60" s="16" t="s">
        <v>73</v>
      </c>
      <c r="B60" s="22" t="s">
        <v>84</v>
      </c>
      <c r="C60" s="33" t="s">
        <v>43</v>
      </c>
      <c r="D60" s="21"/>
      <c r="E60" s="21"/>
      <c r="F60" s="21"/>
      <c r="G60" s="58">
        <v>500000</v>
      </c>
    </row>
    <row r="61" spans="1:7" ht="63" x14ac:dyDescent="0.25">
      <c r="A61" s="16" t="s">
        <v>73</v>
      </c>
      <c r="B61" s="22" t="s">
        <v>84</v>
      </c>
      <c r="C61" s="49" t="s">
        <v>47</v>
      </c>
      <c r="D61" s="21"/>
      <c r="E61" s="21"/>
      <c r="F61" s="21"/>
      <c r="G61" s="25">
        <v>795000</v>
      </c>
    </row>
    <row r="62" spans="1:7" ht="31.5" x14ac:dyDescent="0.25">
      <c r="A62" s="16" t="s">
        <v>85</v>
      </c>
      <c r="B62" s="22" t="s">
        <v>86</v>
      </c>
      <c r="C62" s="49" t="s">
        <v>47</v>
      </c>
      <c r="D62" s="21"/>
      <c r="E62" s="21"/>
      <c r="F62" s="21"/>
      <c r="G62" s="25">
        <v>240000</v>
      </c>
    </row>
    <row r="63" spans="1:7" ht="94.5" x14ac:dyDescent="0.25">
      <c r="A63" s="17" t="s">
        <v>115</v>
      </c>
      <c r="B63" s="78" t="s">
        <v>171</v>
      </c>
      <c r="C63" s="76"/>
      <c r="D63" s="11"/>
      <c r="E63" s="11"/>
      <c r="F63" s="11"/>
      <c r="G63" s="39">
        <f>SUM(G64:G66)</f>
        <v>4192000</v>
      </c>
    </row>
    <row r="64" spans="1:7" ht="15.75" x14ac:dyDescent="0.25">
      <c r="A64" s="16" t="s">
        <v>33</v>
      </c>
      <c r="B64" s="22" t="s">
        <v>34</v>
      </c>
      <c r="C64" s="14" t="s">
        <v>35</v>
      </c>
      <c r="D64" s="21"/>
      <c r="E64" s="21"/>
      <c r="F64" s="21"/>
      <c r="G64" s="24">
        <v>1392000</v>
      </c>
    </row>
    <row r="65" spans="1:7" ht="47.25" x14ac:dyDescent="0.25">
      <c r="A65" s="16" t="s">
        <v>39</v>
      </c>
      <c r="B65" s="22" t="s">
        <v>40</v>
      </c>
      <c r="C65" s="49" t="s">
        <v>69</v>
      </c>
      <c r="D65" s="21"/>
      <c r="E65" s="21"/>
      <c r="F65" s="21"/>
      <c r="G65" s="25">
        <v>1000000</v>
      </c>
    </row>
    <row r="66" spans="1:7" ht="47.25" x14ac:dyDescent="0.25">
      <c r="A66" s="16" t="s">
        <v>39</v>
      </c>
      <c r="B66" s="22" t="s">
        <v>40</v>
      </c>
      <c r="C66" s="49" t="s">
        <v>82</v>
      </c>
      <c r="D66" s="21"/>
      <c r="E66" s="21"/>
      <c r="F66" s="21"/>
      <c r="G66" s="25">
        <v>1800000</v>
      </c>
    </row>
    <row r="67" spans="1:7" ht="94.5" x14ac:dyDescent="0.25">
      <c r="A67" s="17" t="s">
        <v>145</v>
      </c>
      <c r="B67" s="78" t="s">
        <v>172</v>
      </c>
      <c r="C67" s="129" t="s">
        <v>43</v>
      </c>
      <c r="D67" s="97"/>
      <c r="E67" s="97"/>
      <c r="F67" s="97"/>
      <c r="G67" s="102">
        <v>3000</v>
      </c>
    </row>
    <row r="68" spans="1:7" ht="31.5" x14ac:dyDescent="0.25">
      <c r="A68" s="16" t="s">
        <v>42</v>
      </c>
      <c r="B68" s="22" t="s">
        <v>46</v>
      </c>
      <c r="C68" s="130"/>
      <c r="D68" s="98"/>
      <c r="E68" s="98"/>
      <c r="F68" s="98"/>
      <c r="G68" s="103"/>
    </row>
    <row r="69" spans="1:7" ht="78.75" x14ac:dyDescent="0.25">
      <c r="A69" s="17" t="s">
        <v>120</v>
      </c>
      <c r="B69" s="75" t="s">
        <v>173</v>
      </c>
      <c r="C69" s="129" t="s">
        <v>43</v>
      </c>
      <c r="D69" s="117"/>
      <c r="E69" s="117"/>
      <c r="F69" s="117"/>
      <c r="G69" s="131">
        <v>5000</v>
      </c>
    </row>
    <row r="70" spans="1:7" ht="31.5" x14ac:dyDescent="0.25">
      <c r="A70" s="16" t="s">
        <v>42</v>
      </c>
      <c r="B70" s="22" t="s">
        <v>46</v>
      </c>
      <c r="C70" s="130"/>
      <c r="D70" s="117"/>
      <c r="E70" s="117"/>
      <c r="F70" s="117"/>
      <c r="G70" s="131"/>
    </row>
    <row r="71" spans="1:7" ht="78.75" x14ac:dyDescent="0.25">
      <c r="A71" s="17" t="s">
        <v>110</v>
      </c>
      <c r="B71" s="78" t="s">
        <v>174</v>
      </c>
      <c r="C71" s="48"/>
      <c r="D71" s="11"/>
      <c r="E71" s="11"/>
      <c r="F71" s="11"/>
      <c r="G71" s="39">
        <f>G72+G73</f>
        <v>306057</v>
      </c>
    </row>
    <row r="72" spans="1:7" ht="31.5" x14ac:dyDescent="0.25">
      <c r="A72" s="16" t="s">
        <v>42</v>
      </c>
      <c r="B72" s="22" t="s">
        <v>46</v>
      </c>
      <c r="C72" s="48" t="s">
        <v>43</v>
      </c>
      <c r="D72" s="11"/>
      <c r="E72" s="11"/>
      <c r="F72" s="11"/>
      <c r="G72" s="25">
        <v>13000</v>
      </c>
    </row>
    <row r="73" spans="1:7" ht="31.5" x14ac:dyDescent="0.25">
      <c r="A73" s="16" t="s">
        <v>42</v>
      </c>
      <c r="B73" s="22" t="s">
        <v>46</v>
      </c>
      <c r="C73" s="49" t="s">
        <v>47</v>
      </c>
      <c r="D73" s="11"/>
      <c r="E73" s="11"/>
      <c r="F73" s="11"/>
      <c r="G73" s="25">
        <v>293057</v>
      </c>
    </row>
    <row r="74" spans="1:7" ht="30" customHeight="1" x14ac:dyDescent="0.25">
      <c r="A74" s="128" t="s">
        <v>64</v>
      </c>
      <c r="B74" s="128"/>
      <c r="C74" s="128"/>
      <c r="D74" s="21"/>
      <c r="E74" s="21"/>
      <c r="F74" s="72"/>
      <c r="G74" s="73">
        <f>G15+G21+G31+G33+G48+G55+G63+G67+G69+G71+G57</f>
        <v>19880273</v>
      </c>
    </row>
    <row r="75" spans="1:7" ht="15.75" x14ac:dyDescent="0.25">
      <c r="A75" s="104" t="s">
        <v>105</v>
      </c>
      <c r="B75" s="104"/>
      <c r="C75" s="104"/>
      <c r="D75" s="21"/>
      <c r="E75" s="21"/>
      <c r="F75" s="72"/>
      <c r="G75" s="24">
        <f>G74-G76</f>
        <v>19548273</v>
      </c>
    </row>
    <row r="76" spans="1:7" ht="15.75" customHeight="1" x14ac:dyDescent="0.25">
      <c r="A76" s="104" t="s">
        <v>106</v>
      </c>
      <c r="B76" s="104"/>
      <c r="C76" s="104"/>
      <c r="D76" s="21"/>
      <c r="E76" s="86"/>
      <c r="F76" s="72"/>
      <c r="G76" s="24">
        <v>332000</v>
      </c>
    </row>
    <row r="77" spans="1:7" ht="78.75" x14ac:dyDescent="0.25">
      <c r="A77" s="75">
        <v>47</v>
      </c>
      <c r="B77" s="75" t="s">
        <v>175</v>
      </c>
      <c r="C77" s="80"/>
      <c r="D77" s="81">
        <f>SUM(D78:D109)</f>
        <v>70855068</v>
      </c>
      <c r="E77" s="81">
        <v>19.899999999999999</v>
      </c>
      <c r="F77" s="81">
        <f>SUM(F78:F109)</f>
        <v>56786946</v>
      </c>
      <c r="G77" s="81">
        <f>SUM(G78:G109)</f>
        <v>16317502</v>
      </c>
    </row>
    <row r="78" spans="1:7" ht="31.5" x14ac:dyDescent="0.25">
      <c r="A78" s="5">
        <v>150101</v>
      </c>
      <c r="B78" s="13" t="s">
        <v>9</v>
      </c>
      <c r="C78" s="6" t="s">
        <v>6</v>
      </c>
      <c r="D78" s="4">
        <v>2113187</v>
      </c>
      <c r="E78" s="4">
        <v>32.6</v>
      </c>
      <c r="F78" s="4">
        <v>1425069</v>
      </c>
      <c r="G78" s="4">
        <v>1000000</v>
      </c>
    </row>
    <row r="79" spans="1:7" ht="20.25" customHeight="1" x14ac:dyDescent="0.25">
      <c r="A79" s="3">
        <v>150101</v>
      </c>
      <c r="B79" s="13" t="s">
        <v>9</v>
      </c>
      <c r="C79" s="30" t="s">
        <v>36</v>
      </c>
      <c r="D79" s="4">
        <v>869794</v>
      </c>
      <c r="E79" s="4">
        <v>3.8</v>
      </c>
      <c r="F79" s="4">
        <v>837140</v>
      </c>
      <c r="G79" s="4">
        <v>600000</v>
      </c>
    </row>
    <row r="80" spans="1:7" ht="18" customHeight="1" x14ac:dyDescent="0.25">
      <c r="A80" s="3">
        <v>150101</v>
      </c>
      <c r="B80" s="13" t="s">
        <v>9</v>
      </c>
      <c r="C80" s="83" t="s">
        <v>88</v>
      </c>
      <c r="D80" s="4">
        <v>1781313</v>
      </c>
      <c r="E80" s="4">
        <v>3.1</v>
      </c>
      <c r="F80" s="4">
        <v>1726768</v>
      </c>
      <c r="G80" s="4">
        <v>380000</v>
      </c>
    </row>
    <row r="81" spans="1:7" ht="31.5" x14ac:dyDescent="0.25">
      <c r="A81" s="3">
        <v>150101</v>
      </c>
      <c r="B81" s="13" t="s">
        <v>9</v>
      </c>
      <c r="C81" s="83" t="s">
        <v>163</v>
      </c>
      <c r="D81" s="4">
        <v>120000</v>
      </c>
      <c r="E81" s="4">
        <v>0</v>
      </c>
      <c r="F81" s="4">
        <v>120000</v>
      </c>
      <c r="G81" s="4">
        <v>109500</v>
      </c>
    </row>
    <row r="82" spans="1:7" ht="31.5" x14ac:dyDescent="0.25">
      <c r="A82" s="5">
        <v>150101</v>
      </c>
      <c r="B82" s="13" t="s">
        <v>9</v>
      </c>
      <c r="C82" s="6" t="s">
        <v>89</v>
      </c>
      <c r="D82" s="4">
        <v>6822626</v>
      </c>
      <c r="E82" s="4">
        <v>4.0999999999999996</v>
      </c>
      <c r="F82" s="4">
        <v>6540993</v>
      </c>
      <c r="G82" s="4">
        <v>41484</v>
      </c>
    </row>
    <row r="83" spans="1:7" ht="35.25" customHeight="1" x14ac:dyDescent="0.25">
      <c r="A83" s="5">
        <v>150101</v>
      </c>
      <c r="B83" s="13" t="s">
        <v>9</v>
      </c>
      <c r="C83" s="83" t="s">
        <v>165</v>
      </c>
      <c r="D83" s="25">
        <v>43000</v>
      </c>
      <c r="E83" s="25">
        <v>0</v>
      </c>
      <c r="F83" s="25">
        <v>43000</v>
      </c>
      <c r="G83" s="25">
        <v>43000</v>
      </c>
    </row>
    <row r="84" spans="1:7" ht="35.25" customHeight="1" x14ac:dyDescent="0.25">
      <c r="A84" s="5">
        <v>150101</v>
      </c>
      <c r="B84" s="13" t="s">
        <v>9</v>
      </c>
      <c r="C84" s="30" t="s">
        <v>148</v>
      </c>
      <c r="D84" s="4">
        <v>371863</v>
      </c>
      <c r="E84" s="4">
        <v>3.8</v>
      </c>
      <c r="F84" s="4">
        <v>357816</v>
      </c>
      <c r="G84" s="25">
        <v>2000</v>
      </c>
    </row>
    <row r="85" spans="1:7" ht="21" customHeight="1" x14ac:dyDescent="0.25">
      <c r="A85" s="3">
        <v>150101</v>
      </c>
      <c r="B85" s="84" t="s">
        <v>9</v>
      </c>
      <c r="C85" s="6" t="s">
        <v>92</v>
      </c>
      <c r="D85" s="85">
        <v>982346</v>
      </c>
      <c r="E85" s="85">
        <v>0</v>
      </c>
      <c r="F85" s="85">
        <v>982346</v>
      </c>
      <c r="G85" s="85">
        <v>695346</v>
      </c>
    </row>
    <row r="86" spans="1:7" ht="35.25" customHeight="1" x14ac:dyDescent="0.25">
      <c r="A86" s="5">
        <v>150101</v>
      </c>
      <c r="B86" s="13" t="s">
        <v>9</v>
      </c>
      <c r="C86" s="6" t="s">
        <v>151</v>
      </c>
      <c r="D86" s="4">
        <v>140200</v>
      </c>
      <c r="E86" s="4">
        <v>0</v>
      </c>
      <c r="F86" s="25">
        <v>140200</v>
      </c>
      <c r="G86" s="25">
        <v>140200</v>
      </c>
    </row>
    <row r="87" spans="1:7" ht="21" customHeight="1" x14ac:dyDescent="0.25">
      <c r="A87" s="5">
        <v>150101</v>
      </c>
      <c r="B87" s="13" t="s">
        <v>9</v>
      </c>
      <c r="C87" s="6" t="s">
        <v>137</v>
      </c>
      <c r="D87" s="4">
        <v>129200</v>
      </c>
      <c r="E87" s="4">
        <v>0</v>
      </c>
      <c r="F87" s="25">
        <v>129200</v>
      </c>
      <c r="G87" s="25">
        <v>129200</v>
      </c>
    </row>
    <row r="88" spans="1:7" ht="22.5" customHeight="1" x14ac:dyDescent="0.25">
      <c r="A88" s="5">
        <v>150101</v>
      </c>
      <c r="B88" s="13" t="s">
        <v>9</v>
      </c>
      <c r="C88" s="6" t="s">
        <v>138</v>
      </c>
      <c r="D88" s="4">
        <v>147306</v>
      </c>
      <c r="E88" s="4">
        <v>0</v>
      </c>
      <c r="F88" s="25">
        <v>147306</v>
      </c>
      <c r="G88" s="25">
        <v>147306</v>
      </c>
    </row>
    <row r="89" spans="1:7" ht="21.75" customHeight="1" x14ac:dyDescent="0.25">
      <c r="A89" s="5">
        <v>150101</v>
      </c>
      <c r="B89" s="13" t="s">
        <v>9</v>
      </c>
      <c r="C89" s="6" t="s">
        <v>139</v>
      </c>
      <c r="D89" s="4">
        <v>237200</v>
      </c>
      <c r="E89" s="4">
        <v>0</v>
      </c>
      <c r="F89" s="25">
        <v>237200</v>
      </c>
      <c r="G89" s="25">
        <v>237200</v>
      </c>
    </row>
    <row r="90" spans="1:7" ht="19.5" customHeight="1" x14ac:dyDescent="0.25">
      <c r="A90" s="5">
        <v>150101</v>
      </c>
      <c r="B90" s="13" t="s">
        <v>9</v>
      </c>
      <c r="C90" s="6" t="s">
        <v>140</v>
      </c>
      <c r="D90" s="4">
        <v>123320</v>
      </c>
      <c r="E90" s="4">
        <v>0</v>
      </c>
      <c r="F90" s="25">
        <v>123320</v>
      </c>
      <c r="G90" s="25">
        <v>123320</v>
      </c>
    </row>
    <row r="91" spans="1:7" ht="31.5" x14ac:dyDescent="0.25">
      <c r="A91" s="5">
        <v>150101</v>
      </c>
      <c r="B91" s="13" t="s">
        <v>9</v>
      </c>
      <c r="C91" s="6" t="s">
        <v>141</v>
      </c>
      <c r="D91" s="4">
        <v>76320</v>
      </c>
      <c r="E91" s="4">
        <v>0</v>
      </c>
      <c r="F91" s="25">
        <v>76320</v>
      </c>
      <c r="G91" s="25">
        <v>76320</v>
      </c>
    </row>
    <row r="92" spans="1:7" ht="15.75" x14ac:dyDescent="0.25">
      <c r="A92" s="5">
        <v>150101</v>
      </c>
      <c r="B92" s="13" t="s">
        <v>9</v>
      </c>
      <c r="C92" s="6" t="s">
        <v>147</v>
      </c>
      <c r="D92" s="4">
        <v>6147146</v>
      </c>
      <c r="E92" s="4">
        <v>2.1</v>
      </c>
      <c r="F92" s="25">
        <v>6015776</v>
      </c>
      <c r="G92" s="25">
        <v>85846</v>
      </c>
    </row>
    <row r="93" spans="1:7" ht="31.5" x14ac:dyDescent="0.25">
      <c r="A93" s="5">
        <v>150101</v>
      </c>
      <c r="B93" s="13" t="s">
        <v>9</v>
      </c>
      <c r="C93" s="6" t="s">
        <v>152</v>
      </c>
      <c r="D93" s="4">
        <v>83306</v>
      </c>
      <c r="E93" s="4">
        <v>0</v>
      </c>
      <c r="F93" s="25">
        <v>83306</v>
      </c>
      <c r="G93" s="25">
        <v>83306</v>
      </c>
    </row>
    <row r="94" spans="1:7" ht="15.75" x14ac:dyDescent="0.25">
      <c r="A94" s="5">
        <v>150101</v>
      </c>
      <c r="B94" s="13" t="s">
        <v>9</v>
      </c>
      <c r="C94" s="14" t="s">
        <v>74</v>
      </c>
      <c r="D94" s="4">
        <v>16241297</v>
      </c>
      <c r="E94" s="4">
        <v>66.099999999999994</v>
      </c>
      <c r="F94" s="4">
        <v>5497432</v>
      </c>
      <c r="G94" s="24">
        <v>3746187</v>
      </c>
    </row>
    <row r="95" spans="1:7" ht="33.75" customHeight="1" x14ac:dyDescent="0.25">
      <c r="A95" s="5">
        <v>150101</v>
      </c>
      <c r="B95" s="13" t="s">
        <v>9</v>
      </c>
      <c r="C95" s="30" t="s">
        <v>29</v>
      </c>
      <c r="D95" s="4">
        <v>11231299</v>
      </c>
      <c r="E95" s="4">
        <v>2.7</v>
      </c>
      <c r="F95" s="4">
        <v>10933308</v>
      </c>
      <c r="G95" s="4">
        <v>8018830</v>
      </c>
    </row>
    <row r="96" spans="1:7" ht="18" customHeight="1" x14ac:dyDescent="0.25">
      <c r="A96" s="5">
        <v>150101</v>
      </c>
      <c r="B96" s="13" t="s">
        <v>9</v>
      </c>
      <c r="C96" s="30" t="s">
        <v>162</v>
      </c>
      <c r="D96" s="4">
        <v>20000</v>
      </c>
      <c r="E96" s="4">
        <v>0</v>
      </c>
      <c r="F96" s="4">
        <v>20000</v>
      </c>
      <c r="G96" s="4">
        <v>20000</v>
      </c>
    </row>
    <row r="97" spans="1:7" ht="22.5" customHeight="1" x14ac:dyDescent="0.25">
      <c r="A97" s="5">
        <v>150101</v>
      </c>
      <c r="B97" s="13" t="s">
        <v>9</v>
      </c>
      <c r="C97" s="30" t="s">
        <v>164</v>
      </c>
      <c r="D97" s="4">
        <v>20000</v>
      </c>
      <c r="E97" s="4">
        <v>0</v>
      </c>
      <c r="F97" s="4">
        <v>20000</v>
      </c>
      <c r="G97" s="4">
        <v>20000</v>
      </c>
    </row>
    <row r="98" spans="1:7" ht="35.25" customHeight="1" x14ac:dyDescent="0.25">
      <c r="A98" s="5">
        <v>150101</v>
      </c>
      <c r="B98" s="13" t="s">
        <v>9</v>
      </c>
      <c r="C98" s="30" t="s">
        <v>158</v>
      </c>
      <c r="D98" s="4">
        <v>23000</v>
      </c>
      <c r="E98" s="4">
        <v>0</v>
      </c>
      <c r="F98" s="4">
        <v>23000</v>
      </c>
      <c r="G98" s="4">
        <v>23000</v>
      </c>
    </row>
    <row r="99" spans="1:7" ht="31.5" x14ac:dyDescent="0.25">
      <c r="A99" s="5">
        <v>150101</v>
      </c>
      <c r="B99" s="13" t="s">
        <v>9</v>
      </c>
      <c r="C99" s="30" t="s">
        <v>157</v>
      </c>
      <c r="D99" s="4">
        <v>23000</v>
      </c>
      <c r="E99" s="4">
        <v>0</v>
      </c>
      <c r="F99" s="4">
        <v>23000</v>
      </c>
      <c r="G99" s="4">
        <v>23000</v>
      </c>
    </row>
    <row r="100" spans="1:7" ht="34.5" customHeight="1" x14ac:dyDescent="0.25">
      <c r="A100" s="5">
        <v>150101</v>
      </c>
      <c r="B100" s="13" t="s">
        <v>9</v>
      </c>
      <c r="C100" s="30" t="s">
        <v>159</v>
      </c>
      <c r="D100" s="4">
        <v>23000</v>
      </c>
      <c r="E100" s="4">
        <v>0</v>
      </c>
      <c r="F100" s="4">
        <v>23000</v>
      </c>
      <c r="G100" s="4">
        <v>23000</v>
      </c>
    </row>
    <row r="101" spans="1:7" ht="31.5" x14ac:dyDescent="0.25">
      <c r="A101" s="5">
        <v>150101</v>
      </c>
      <c r="B101" s="13" t="s">
        <v>9</v>
      </c>
      <c r="C101" s="30" t="s">
        <v>126</v>
      </c>
      <c r="D101" s="4">
        <v>1178627</v>
      </c>
      <c r="E101" s="4">
        <v>83.6</v>
      </c>
      <c r="F101" s="4">
        <v>193002</v>
      </c>
      <c r="G101" s="4">
        <v>8815</v>
      </c>
    </row>
    <row r="102" spans="1:7" ht="31.5" x14ac:dyDescent="0.25">
      <c r="A102" s="5">
        <v>150101</v>
      </c>
      <c r="B102" s="13" t="s">
        <v>9</v>
      </c>
      <c r="C102" s="30" t="s">
        <v>121</v>
      </c>
      <c r="D102" s="4">
        <v>284628</v>
      </c>
      <c r="E102" s="4">
        <v>8.4</v>
      </c>
      <c r="F102" s="4">
        <v>260620</v>
      </c>
      <c r="G102" s="4">
        <v>7093</v>
      </c>
    </row>
    <row r="103" spans="1:7" ht="15.75" x14ac:dyDescent="0.25">
      <c r="A103" s="5">
        <v>150101</v>
      </c>
      <c r="B103" s="13" t="s">
        <v>9</v>
      </c>
      <c r="C103" s="30" t="s">
        <v>122</v>
      </c>
      <c r="D103" s="4">
        <v>128750</v>
      </c>
      <c r="E103" s="4">
        <v>52.7</v>
      </c>
      <c r="F103" s="4">
        <v>60913</v>
      </c>
      <c r="G103" s="4">
        <v>60913</v>
      </c>
    </row>
    <row r="104" spans="1:7" ht="15.75" x14ac:dyDescent="0.25">
      <c r="A104" s="5">
        <v>150101</v>
      </c>
      <c r="B104" s="13" t="s">
        <v>9</v>
      </c>
      <c r="C104" s="30" t="s">
        <v>123</v>
      </c>
      <c r="D104" s="4">
        <v>285613</v>
      </c>
      <c r="E104" s="4">
        <v>32.299999999999997</v>
      </c>
      <c r="F104" s="4">
        <v>193303</v>
      </c>
      <c r="G104" s="4">
        <v>193303</v>
      </c>
    </row>
    <row r="105" spans="1:7" ht="31.5" x14ac:dyDescent="0.25">
      <c r="A105" s="5">
        <v>150101</v>
      </c>
      <c r="B105" s="13" t="s">
        <v>9</v>
      </c>
      <c r="C105" s="30" t="s">
        <v>127</v>
      </c>
      <c r="D105" s="4">
        <v>297603</v>
      </c>
      <c r="E105" s="4">
        <v>76.900000000000006</v>
      </c>
      <c r="F105" s="4">
        <v>68659</v>
      </c>
      <c r="G105" s="4">
        <v>68659</v>
      </c>
    </row>
    <row r="106" spans="1:7" ht="15.75" x14ac:dyDescent="0.25">
      <c r="A106" s="5">
        <v>150101</v>
      </c>
      <c r="B106" s="13" t="s">
        <v>9</v>
      </c>
      <c r="C106" s="30" t="s">
        <v>128</v>
      </c>
      <c r="D106" s="4">
        <v>283703</v>
      </c>
      <c r="E106" s="4">
        <v>44.2</v>
      </c>
      <c r="F106" s="4">
        <v>158292</v>
      </c>
      <c r="G106" s="4">
        <v>158292</v>
      </c>
    </row>
    <row r="107" spans="1:7" ht="31.5" x14ac:dyDescent="0.25">
      <c r="A107" s="5">
        <v>150101</v>
      </c>
      <c r="B107" s="13" t="s">
        <v>9</v>
      </c>
      <c r="C107" s="30" t="s">
        <v>153</v>
      </c>
      <c r="D107" s="4">
        <v>10931782</v>
      </c>
      <c r="E107" s="4">
        <v>2.2000000000000002</v>
      </c>
      <c r="F107" s="4">
        <v>10695287</v>
      </c>
      <c r="G107" s="4">
        <v>32231</v>
      </c>
    </row>
    <row r="108" spans="1:7" ht="31.5" x14ac:dyDescent="0.25">
      <c r="A108" s="5">
        <v>150101</v>
      </c>
      <c r="B108" s="13" t="s">
        <v>9</v>
      </c>
      <c r="C108" s="30" t="s">
        <v>130</v>
      </c>
      <c r="D108" s="4">
        <v>9421241</v>
      </c>
      <c r="E108" s="4">
        <v>0.4</v>
      </c>
      <c r="F108" s="4">
        <v>9383824</v>
      </c>
      <c r="G108" s="4">
        <v>19755</v>
      </c>
    </row>
    <row r="109" spans="1:7" ht="47.25" customHeight="1" x14ac:dyDescent="0.25">
      <c r="A109" s="5">
        <v>150101</v>
      </c>
      <c r="B109" s="13" t="s">
        <v>9</v>
      </c>
      <c r="C109" s="30" t="s">
        <v>131</v>
      </c>
      <c r="D109" s="4">
        <v>273398</v>
      </c>
      <c r="E109" s="4">
        <v>9.5</v>
      </c>
      <c r="F109" s="4">
        <v>247546</v>
      </c>
      <c r="G109" s="4">
        <v>396</v>
      </c>
    </row>
    <row r="110" spans="1:7" ht="15.75" x14ac:dyDescent="0.25">
      <c r="A110" s="132" t="s">
        <v>107</v>
      </c>
      <c r="B110" s="132"/>
      <c r="C110" s="132"/>
      <c r="D110" s="4"/>
      <c r="E110" s="4"/>
      <c r="F110" s="4"/>
      <c r="G110" s="39">
        <f>G77</f>
        <v>16317502</v>
      </c>
    </row>
    <row r="111" spans="1:7" ht="15.75" customHeight="1" x14ac:dyDescent="0.25">
      <c r="A111" s="104" t="s">
        <v>105</v>
      </c>
      <c r="B111" s="104"/>
      <c r="C111" s="104"/>
      <c r="D111" s="4"/>
      <c r="E111" s="4"/>
      <c r="F111" s="4"/>
      <c r="G111" s="25">
        <f>G110-G112</f>
        <v>6317502</v>
      </c>
    </row>
    <row r="112" spans="1:7" ht="15.75" customHeight="1" x14ac:dyDescent="0.25">
      <c r="A112" s="104" t="s">
        <v>106</v>
      </c>
      <c r="B112" s="104"/>
      <c r="C112" s="104"/>
      <c r="D112" s="4"/>
      <c r="E112" s="4"/>
      <c r="F112" s="4"/>
      <c r="G112" s="25">
        <v>10000000</v>
      </c>
    </row>
    <row r="113" spans="1:7" ht="15.75" x14ac:dyDescent="0.25">
      <c r="A113" s="132" t="s">
        <v>66</v>
      </c>
      <c r="B113" s="132"/>
      <c r="C113" s="132"/>
      <c r="D113" s="4"/>
      <c r="E113" s="4"/>
      <c r="F113" s="4"/>
      <c r="G113" s="39">
        <f>G114+G115</f>
        <v>36197775</v>
      </c>
    </row>
    <row r="114" spans="1:7" ht="15.75" x14ac:dyDescent="0.25">
      <c r="A114" s="104" t="s">
        <v>105</v>
      </c>
      <c r="B114" s="104"/>
      <c r="C114" s="104"/>
      <c r="D114" s="4"/>
      <c r="E114" s="4"/>
      <c r="F114" s="4"/>
      <c r="G114" s="25">
        <f>G75+G111</f>
        <v>25865775</v>
      </c>
    </row>
    <row r="115" spans="1:7" ht="15.75" x14ac:dyDescent="0.25">
      <c r="A115" s="104" t="s">
        <v>106</v>
      </c>
      <c r="B115" s="104"/>
      <c r="C115" s="104"/>
      <c r="D115" s="4"/>
      <c r="E115" s="4"/>
      <c r="F115" s="4"/>
      <c r="G115" s="25">
        <f>G76+G112</f>
        <v>10332000</v>
      </c>
    </row>
    <row r="116" spans="1:7" ht="7.5" customHeight="1" x14ac:dyDescent="0.25">
      <c r="B116" s="42"/>
      <c r="C116" s="42"/>
      <c r="F116" s="18"/>
    </row>
    <row r="117" spans="1:7" ht="7.5" customHeight="1" x14ac:dyDescent="0.25">
      <c r="B117" s="42"/>
      <c r="C117" s="42"/>
      <c r="F117" s="23"/>
      <c r="G117" s="23"/>
    </row>
    <row r="118" spans="1:7" ht="15.75" hidden="1" x14ac:dyDescent="0.25">
      <c r="B118" s="23"/>
      <c r="C118" s="23"/>
      <c r="F118" s="8"/>
    </row>
    <row r="119" spans="1:7" ht="12.75" customHeight="1" x14ac:dyDescent="0.25">
      <c r="B119" s="107" t="s">
        <v>37</v>
      </c>
      <c r="C119" s="107"/>
      <c r="F119" s="42"/>
      <c r="G119" s="42"/>
    </row>
    <row r="120" spans="1:7" ht="15.75" x14ac:dyDescent="0.25">
      <c r="B120" s="107" t="s">
        <v>38</v>
      </c>
      <c r="C120" s="107"/>
      <c r="F120" s="18" t="s">
        <v>67</v>
      </c>
    </row>
    <row r="121" spans="1:7" ht="6.75" customHeight="1" x14ac:dyDescent="0.2"/>
    <row r="122" spans="1:7" ht="15.75" x14ac:dyDescent="0.25">
      <c r="A122" s="10"/>
      <c r="B122" s="107" t="s">
        <v>28</v>
      </c>
      <c r="C122" s="107"/>
      <c r="D122" s="10"/>
      <c r="E122" s="10"/>
      <c r="F122" s="107" t="s">
        <v>27</v>
      </c>
      <c r="G122" s="107"/>
    </row>
    <row r="123" spans="1:7" x14ac:dyDescent="0.2">
      <c r="A123" s="10"/>
      <c r="B123" s="10"/>
      <c r="C123" s="10"/>
    </row>
    <row r="124" spans="1:7" x14ac:dyDescent="0.2">
      <c r="A124" s="10"/>
      <c r="B124" s="10"/>
      <c r="C124" s="10"/>
    </row>
    <row r="125" spans="1:7" x14ac:dyDescent="0.2">
      <c r="A125" s="10"/>
      <c r="B125" s="10"/>
      <c r="C125" s="10"/>
    </row>
    <row r="126" spans="1:7" x14ac:dyDescent="0.2">
      <c r="A126" s="10"/>
      <c r="B126" s="10"/>
      <c r="C126" s="10"/>
    </row>
    <row r="127" spans="1:7" x14ac:dyDescent="0.2">
      <c r="A127" s="10"/>
      <c r="B127" s="10"/>
      <c r="C127" s="10"/>
    </row>
    <row r="128" spans="1:7" x14ac:dyDescent="0.2">
      <c r="A128" s="10"/>
      <c r="B128" s="10"/>
      <c r="C128" s="10"/>
    </row>
    <row r="129" spans="1:3" x14ac:dyDescent="0.2">
      <c r="A129" s="10"/>
      <c r="B129" s="10"/>
      <c r="C129" s="10"/>
    </row>
    <row r="130" spans="1:3" x14ac:dyDescent="0.2">
      <c r="A130" s="10"/>
      <c r="B130" s="10"/>
      <c r="C130" s="10"/>
    </row>
    <row r="131" spans="1:3" x14ac:dyDescent="0.2">
      <c r="A131" s="10"/>
      <c r="B131" s="10"/>
      <c r="C131" s="10"/>
    </row>
    <row r="132" spans="1:3" x14ac:dyDescent="0.2">
      <c r="A132" s="10"/>
      <c r="B132" s="10"/>
      <c r="C132" s="10"/>
    </row>
    <row r="133" spans="1:3" x14ac:dyDescent="0.2">
      <c r="A133" s="10"/>
      <c r="B133" s="10"/>
      <c r="C133" s="10"/>
    </row>
    <row r="134" spans="1:3" x14ac:dyDescent="0.2">
      <c r="A134" s="10"/>
      <c r="B134" s="10"/>
      <c r="C134" s="10"/>
    </row>
    <row r="135" spans="1:3" x14ac:dyDescent="0.2">
      <c r="A135" s="10"/>
      <c r="B135" s="10"/>
      <c r="C135" s="10"/>
    </row>
    <row r="136" spans="1:3" x14ac:dyDescent="0.2">
      <c r="A136" s="10"/>
      <c r="B136" s="10"/>
      <c r="C136" s="10"/>
    </row>
    <row r="137" spans="1:3" x14ac:dyDescent="0.2">
      <c r="A137" s="10"/>
      <c r="B137" s="10"/>
      <c r="C137" s="10"/>
    </row>
    <row r="138" spans="1:3" x14ac:dyDescent="0.2">
      <c r="A138" s="10"/>
      <c r="B138" s="10"/>
      <c r="C138" s="10"/>
    </row>
    <row r="139" spans="1:3" x14ac:dyDescent="0.2">
      <c r="A139" s="10"/>
      <c r="B139" s="10"/>
      <c r="C139" s="10"/>
    </row>
    <row r="140" spans="1:3" x14ac:dyDescent="0.2">
      <c r="A140" s="10"/>
      <c r="B140" s="10"/>
      <c r="C140" s="10"/>
    </row>
    <row r="141" spans="1:3" x14ac:dyDescent="0.2">
      <c r="A141" s="10"/>
      <c r="B141" s="10"/>
      <c r="C141" s="10"/>
    </row>
    <row r="142" spans="1:3" x14ac:dyDescent="0.2">
      <c r="A142" s="10"/>
      <c r="B142" s="10"/>
      <c r="C142" s="10"/>
    </row>
    <row r="143" spans="1:3" x14ac:dyDescent="0.2">
      <c r="A143" s="10"/>
      <c r="B143" s="10"/>
      <c r="C143" s="10"/>
    </row>
    <row r="144" spans="1:3" x14ac:dyDescent="0.2">
      <c r="A144" s="10"/>
      <c r="B144" s="10"/>
      <c r="C144" s="10"/>
    </row>
    <row r="145" spans="1:5" x14ac:dyDescent="0.2">
      <c r="A145" s="10"/>
      <c r="B145" s="10"/>
      <c r="C145" s="10"/>
    </row>
    <row r="146" spans="1:5" x14ac:dyDescent="0.2">
      <c r="A146" s="10"/>
      <c r="B146" s="10"/>
      <c r="C146" s="10"/>
    </row>
    <row r="147" spans="1:5" x14ac:dyDescent="0.2">
      <c r="A147" s="10"/>
      <c r="B147" s="10"/>
      <c r="C147" s="10"/>
    </row>
    <row r="148" spans="1:5" x14ac:dyDescent="0.2">
      <c r="A148" s="10"/>
      <c r="B148" s="10"/>
      <c r="C148" s="10"/>
    </row>
    <row r="149" spans="1:5" x14ac:dyDescent="0.2">
      <c r="A149" s="10"/>
      <c r="B149" s="10"/>
      <c r="C149" s="10"/>
    </row>
    <row r="150" spans="1:5" x14ac:dyDescent="0.2">
      <c r="A150" s="10"/>
      <c r="B150" s="10"/>
      <c r="C150" s="10"/>
    </row>
    <row r="151" spans="1:5" x14ac:dyDescent="0.2">
      <c r="A151" s="10"/>
      <c r="B151" s="10"/>
      <c r="C151" s="10"/>
      <c r="D151" s="10"/>
      <c r="E151" s="10"/>
    </row>
    <row r="152" spans="1:5" x14ac:dyDescent="0.2">
      <c r="A152" s="10"/>
      <c r="B152" s="10"/>
      <c r="C152" s="10"/>
      <c r="D152" s="10"/>
      <c r="E152" s="10"/>
    </row>
    <row r="153" spans="1:5" x14ac:dyDescent="0.2">
      <c r="A153" s="10"/>
      <c r="B153" s="10"/>
      <c r="C153" s="10"/>
      <c r="D153" s="10"/>
      <c r="E153" s="10"/>
    </row>
    <row r="154" spans="1:5" x14ac:dyDescent="0.2">
      <c r="A154" s="10"/>
      <c r="B154" s="10"/>
      <c r="C154" s="10"/>
      <c r="D154" s="10"/>
      <c r="E154" s="10"/>
    </row>
    <row r="155" spans="1:5" x14ac:dyDescent="0.2">
      <c r="A155" s="10"/>
      <c r="B155" s="10"/>
      <c r="C155" s="10"/>
      <c r="D155" s="10"/>
      <c r="E155" s="10"/>
    </row>
    <row r="156" spans="1:5" x14ac:dyDescent="0.2">
      <c r="A156" s="10"/>
      <c r="B156" s="10"/>
      <c r="C156" s="10"/>
      <c r="D156" s="10"/>
      <c r="E156" s="10"/>
    </row>
    <row r="157" spans="1:5" x14ac:dyDescent="0.2">
      <c r="A157" s="10"/>
      <c r="B157" s="10"/>
      <c r="C157" s="10"/>
      <c r="D157" s="10"/>
      <c r="E157" s="10"/>
    </row>
    <row r="158" spans="1:5" x14ac:dyDescent="0.2">
      <c r="A158" s="10"/>
      <c r="B158" s="10"/>
      <c r="C158" s="10"/>
      <c r="D158" s="10"/>
      <c r="E158" s="10"/>
    </row>
    <row r="159" spans="1:5" x14ac:dyDescent="0.2">
      <c r="A159" s="10"/>
      <c r="B159" s="10"/>
      <c r="C159" s="10"/>
      <c r="D159" s="10"/>
      <c r="E159" s="10"/>
    </row>
    <row r="160" spans="1:5" x14ac:dyDescent="0.2">
      <c r="A160" s="10"/>
      <c r="B160" s="10"/>
      <c r="C160" s="10"/>
      <c r="D160" s="10"/>
      <c r="E160" s="10"/>
    </row>
    <row r="161" spans="1:5" x14ac:dyDescent="0.2">
      <c r="A161" s="10"/>
      <c r="B161" s="10"/>
      <c r="C161" s="10"/>
      <c r="D161" s="10"/>
      <c r="E161" s="10"/>
    </row>
    <row r="162" spans="1:5" x14ac:dyDescent="0.2">
      <c r="A162" s="10"/>
      <c r="B162" s="10"/>
      <c r="C162" s="10"/>
      <c r="D162" s="10"/>
      <c r="E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</row>
    <row r="176" spans="1:5" x14ac:dyDescent="0.2">
      <c r="A176" s="10"/>
      <c r="B176" s="10"/>
    </row>
    <row r="177" spans="1:2" x14ac:dyDescent="0.2">
      <c r="A177" s="10"/>
      <c r="B177" s="10"/>
    </row>
    <row r="178" spans="1:2" x14ac:dyDescent="0.2">
      <c r="A178" s="10"/>
      <c r="B178" s="10"/>
    </row>
    <row r="179" spans="1:2" x14ac:dyDescent="0.2">
      <c r="A179" s="10"/>
      <c r="B179" s="10"/>
    </row>
    <row r="180" spans="1:2" x14ac:dyDescent="0.2">
      <c r="A180" s="10"/>
      <c r="B180" s="10"/>
    </row>
    <row r="181" spans="1:2" x14ac:dyDescent="0.2">
      <c r="A181" s="10"/>
      <c r="B181" s="10"/>
    </row>
    <row r="182" spans="1:2" x14ac:dyDescent="0.2">
      <c r="A182" s="10"/>
      <c r="B182" s="10"/>
    </row>
    <row r="183" spans="1:2" x14ac:dyDescent="0.2">
      <c r="A183" s="10"/>
      <c r="B183" s="10"/>
    </row>
  </sheetData>
  <mergeCells count="73">
    <mergeCell ref="A76:C76"/>
    <mergeCell ref="G21:G22"/>
    <mergeCell ref="F15:F16"/>
    <mergeCell ref="E15:E16"/>
    <mergeCell ref="F69:F70"/>
    <mergeCell ref="G69:G70"/>
    <mergeCell ref="G31:G32"/>
    <mergeCell ref="G33:G35"/>
    <mergeCell ref="C15:C16"/>
    <mergeCell ref="A74:C74"/>
    <mergeCell ref="C69:C70"/>
    <mergeCell ref="D69:D70"/>
    <mergeCell ref="A15:A16"/>
    <mergeCell ref="F31:F32"/>
    <mergeCell ref="A75:C75"/>
    <mergeCell ref="F122:G122"/>
    <mergeCell ref="B120:C120"/>
    <mergeCell ref="A112:C112"/>
    <mergeCell ref="A113:C113"/>
    <mergeCell ref="A114:C114"/>
    <mergeCell ref="A115:C115"/>
    <mergeCell ref="B119:C119"/>
    <mergeCell ref="D21:D22"/>
    <mergeCell ref="D15:D16"/>
    <mergeCell ref="C33:C35"/>
    <mergeCell ref="C31:C32"/>
    <mergeCell ref="D31:D32"/>
    <mergeCell ref="B122:C122"/>
    <mergeCell ref="A111:C111"/>
    <mergeCell ref="B15:B16"/>
    <mergeCell ref="A110:C110"/>
    <mergeCell ref="C21:C22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G11:G12"/>
    <mergeCell ref="F11:F12"/>
    <mergeCell ref="G9:G10"/>
    <mergeCell ref="E9:E10"/>
    <mergeCell ref="F9:F10"/>
    <mergeCell ref="E11:E12"/>
    <mergeCell ref="G13:G14"/>
    <mergeCell ref="F13:F14"/>
    <mergeCell ref="G15:G16"/>
    <mergeCell ref="F33:F35"/>
    <mergeCell ref="E13:E14"/>
    <mergeCell ref="E33:E35"/>
    <mergeCell ref="E21:E22"/>
    <mergeCell ref="F21:F22"/>
    <mergeCell ref="G67:G68"/>
    <mergeCell ref="C67:C68"/>
    <mergeCell ref="D67:D68"/>
    <mergeCell ref="E67:E68"/>
    <mergeCell ref="E69:E70"/>
    <mergeCell ref="E31:E32"/>
    <mergeCell ref="F67:F68"/>
    <mergeCell ref="D33:D35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3"/>
  <sheetViews>
    <sheetView topLeftCell="B69" zoomScale="75" zoomScaleNormal="75" workbookViewId="0">
      <selection activeCell="G76" sqref="G76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166</v>
      </c>
      <c r="C15" s="104"/>
      <c r="D15" s="117"/>
      <c r="E15" s="117"/>
      <c r="F15" s="117"/>
      <c r="G15" s="131">
        <f>SUM(G17:G20)</f>
        <v>3819966</v>
      </c>
    </row>
    <row r="16" spans="1:8" ht="35.25" customHeight="1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52022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138816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3512378</v>
      </c>
    </row>
    <row r="20" spans="1:7" ht="47.25" x14ac:dyDescent="0.25">
      <c r="A20" s="16" t="s">
        <v>39</v>
      </c>
      <c r="B20" s="22" t="s">
        <v>40</v>
      </c>
      <c r="C20" s="35" t="s">
        <v>154</v>
      </c>
      <c r="D20" s="11"/>
      <c r="E20" s="11"/>
      <c r="F20" s="11"/>
      <c r="G20" s="25">
        <v>116750</v>
      </c>
    </row>
    <row r="21" spans="1:7" ht="63" x14ac:dyDescent="0.25">
      <c r="A21" s="17" t="s">
        <v>111</v>
      </c>
      <c r="B21" s="78" t="s">
        <v>167</v>
      </c>
      <c r="C21" s="133"/>
      <c r="D21" s="117"/>
      <c r="E21" s="117"/>
      <c r="F21" s="117"/>
      <c r="G21" s="131">
        <f>SUM(G23:G30)</f>
        <v>3674574</v>
      </c>
    </row>
    <row r="22" spans="1:7" ht="15.75" x14ac:dyDescent="0.25">
      <c r="A22" s="16" t="s">
        <v>18</v>
      </c>
      <c r="B22" s="22" t="s">
        <v>54</v>
      </c>
      <c r="C22" s="133"/>
      <c r="D22" s="117"/>
      <c r="E22" s="117"/>
      <c r="F22" s="117"/>
      <c r="G22" s="131"/>
    </row>
    <row r="23" spans="1:7" ht="31.5" x14ac:dyDescent="0.25">
      <c r="A23" s="16" t="s">
        <v>70</v>
      </c>
      <c r="B23" s="22" t="s">
        <v>118</v>
      </c>
      <c r="C23" s="14" t="s">
        <v>43</v>
      </c>
      <c r="D23" s="11"/>
      <c r="E23" s="11"/>
      <c r="F23" s="11"/>
      <c r="G23" s="25">
        <v>221000</v>
      </c>
    </row>
    <row r="24" spans="1:7" ht="30" customHeight="1" x14ac:dyDescent="0.25">
      <c r="A24" s="16" t="s">
        <v>70</v>
      </c>
      <c r="B24" s="22" t="s">
        <v>118</v>
      </c>
      <c r="C24" s="49" t="s">
        <v>47</v>
      </c>
      <c r="D24" s="11"/>
      <c r="E24" s="11"/>
      <c r="F24" s="11"/>
      <c r="G24" s="25">
        <v>800693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182998</v>
      </c>
    </row>
    <row r="26" spans="1:7" ht="15.75" customHeight="1" x14ac:dyDescent="0.25">
      <c r="A26" s="16" t="s">
        <v>50</v>
      </c>
      <c r="B26" s="22" t="s">
        <v>55</v>
      </c>
      <c r="C26" s="49" t="s">
        <v>47</v>
      </c>
      <c r="D26" s="11"/>
      <c r="E26" s="11"/>
      <c r="F26" s="11"/>
      <c r="G26" s="25">
        <v>2229177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11"/>
      <c r="E27" s="11"/>
      <c r="F27" s="11"/>
      <c r="G27" s="25">
        <v>70000</v>
      </c>
    </row>
    <row r="28" spans="1:7" ht="31.5" x14ac:dyDescent="0.25">
      <c r="A28" s="16" t="s">
        <v>132</v>
      </c>
      <c r="B28" s="22" t="s">
        <v>134</v>
      </c>
      <c r="C28" s="49" t="s">
        <v>47</v>
      </c>
      <c r="D28" s="11"/>
      <c r="E28" s="11"/>
      <c r="F28" s="11"/>
      <c r="G28" s="25">
        <v>1620</v>
      </c>
    </row>
    <row r="29" spans="1:7" ht="47.25" x14ac:dyDescent="0.25">
      <c r="A29" s="16" t="s">
        <v>133</v>
      </c>
      <c r="B29" s="22" t="s">
        <v>135</v>
      </c>
      <c r="C29" s="14" t="s">
        <v>43</v>
      </c>
      <c r="D29" s="11"/>
      <c r="E29" s="11"/>
      <c r="F29" s="11"/>
      <c r="G29" s="25">
        <v>99086</v>
      </c>
    </row>
    <row r="30" spans="1:7" ht="15.75" customHeight="1" x14ac:dyDescent="0.25">
      <c r="A30" s="16" t="s">
        <v>95</v>
      </c>
      <c r="B30" s="22" t="s">
        <v>96</v>
      </c>
      <c r="C30" s="49" t="s">
        <v>47</v>
      </c>
      <c r="D30" s="11"/>
      <c r="E30" s="11"/>
      <c r="F30" s="11"/>
      <c r="G30" s="25">
        <v>70000</v>
      </c>
    </row>
    <row r="31" spans="1:7" ht="94.5" x14ac:dyDescent="0.25">
      <c r="A31" s="17" t="s">
        <v>114</v>
      </c>
      <c r="B31" s="78" t="s">
        <v>176</v>
      </c>
      <c r="C31" s="134" t="s">
        <v>47</v>
      </c>
      <c r="D31" s="117"/>
      <c r="E31" s="117"/>
      <c r="F31" s="117"/>
      <c r="G31" s="131">
        <v>580000</v>
      </c>
    </row>
    <row r="32" spans="1:7" ht="78.75" x14ac:dyDescent="0.25">
      <c r="A32" s="16" t="s">
        <v>102</v>
      </c>
      <c r="B32" s="22" t="s">
        <v>103</v>
      </c>
      <c r="C32" s="134"/>
      <c r="D32" s="117"/>
      <c r="E32" s="117"/>
      <c r="F32" s="117"/>
      <c r="G32" s="131"/>
    </row>
    <row r="33" spans="1:216" ht="78.75" x14ac:dyDescent="0.25">
      <c r="A33" s="17" t="s">
        <v>112</v>
      </c>
      <c r="B33" s="78" t="s">
        <v>168</v>
      </c>
      <c r="C33" s="133"/>
      <c r="D33" s="117"/>
      <c r="E33" s="117"/>
      <c r="F33" s="117"/>
      <c r="G33" s="131">
        <f>SUM(G36:G47)</f>
        <v>4528781</v>
      </c>
    </row>
    <row r="34" spans="1:216" ht="1.5" hidden="1" customHeight="1" x14ac:dyDescent="0.25">
      <c r="A34" s="16" t="s">
        <v>17</v>
      </c>
      <c r="B34" s="35" t="s">
        <v>56</v>
      </c>
      <c r="C34" s="133"/>
      <c r="D34" s="117"/>
      <c r="E34" s="117"/>
      <c r="F34" s="117"/>
      <c r="G34" s="131"/>
    </row>
    <row r="35" spans="1:216" ht="15.75" customHeight="1" x14ac:dyDescent="0.25">
      <c r="A35" s="16" t="s">
        <v>17</v>
      </c>
      <c r="B35" s="35" t="s">
        <v>56</v>
      </c>
      <c r="C35" s="133"/>
      <c r="D35" s="117"/>
      <c r="E35" s="117"/>
      <c r="F35" s="117"/>
      <c r="G35" s="131"/>
    </row>
    <row r="36" spans="1:216" ht="31.5" x14ac:dyDescent="0.25">
      <c r="A36" s="16" t="s">
        <v>42</v>
      </c>
      <c r="B36" s="22" t="s">
        <v>46</v>
      </c>
      <c r="C36" s="49" t="s">
        <v>43</v>
      </c>
      <c r="D36" s="11"/>
      <c r="E36" s="11"/>
      <c r="F36" s="11"/>
      <c r="G36" s="25">
        <v>126000</v>
      </c>
    </row>
    <row r="37" spans="1:216" ht="15.75" x14ac:dyDescent="0.25">
      <c r="A37" s="16" t="s">
        <v>51</v>
      </c>
      <c r="B37" s="35" t="s">
        <v>57</v>
      </c>
      <c r="C37" s="14" t="s">
        <v>47</v>
      </c>
      <c r="D37" s="11"/>
      <c r="E37" s="11"/>
      <c r="F37" s="11"/>
      <c r="G37" s="4">
        <v>195620</v>
      </c>
    </row>
    <row r="38" spans="1:216" ht="15.75" x14ac:dyDescent="0.25">
      <c r="A38" s="16" t="s">
        <v>51</v>
      </c>
      <c r="B38" s="35" t="s">
        <v>57</v>
      </c>
      <c r="C38" s="49" t="s">
        <v>43</v>
      </c>
      <c r="D38" s="11"/>
      <c r="E38" s="11"/>
      <c r="F38" s="11"/>
      <c r="G38" s="4">
        <v>192800</v>
      </c>
    </row>
    <row r="39" spans="1:216" ht="31.5" x14ac:dyDescent="0.25">
      <c r="A39" s="16" t="s">
        <v>52</v>
      </c>
      <c r="B39" s="35" t="s">
        <v>117</v>
      </c>
      <c r="C39" s="14" t="s">
        <v>47</v>
      </c>
      <c r="D39" s="11"/>
      <c r="E39" s="11"/>
      <c r="F39" s="11"/>
      <c r="G39" s="4">
        <v>1263161</v>
      </c>
    </row>
    <row r="40" spans="1:216" ht="31.5" x14ac:dyDescent="0.25">
      <c r="A40" s="16" t="s">
        <v>52</v>
      </c>
      <c r="B40" s="35" t="s">
        <v>117</v>
      </c>
      <c r="C40" s="49" t="s">
        <v>43</v>
      </c>
      <c r="D40" s="11"/>
      <c r="E40" s="11"/>
      <c r="F40" s="11"/>
      <c r="G40" s="4">
        <v>137900</v>
      </c>
    </row>
    <row r="41" spans="1:216" ht="15.75" x14ac:dyDescent="0.25">
      <c r="A41" s="16" t="s">
        <v>75</v>
      </c>
      <c r="B41" s="35" t="s">
        <v>76</v>
      </c>
      <c r="C41" s="49" t="s">
        <v>47</v>
      </c>
      <c r="D41" s="11"/>
      <c r="E41" s="11"/>
      <c r="F41" s="11"/>
      <c r="G41" s="4">
        <v>696620</v>
      </c>
    </row>
    <row r="42" spans="1:216" ht="15.75" x14ac:dyDescent="0.25">
      <c r="A42" s="16" t="s">
        <v>75</v>
      </c>
      <c r="B42" s="35" t="s">
        <v>76</v>
      </c>
      <c r="C42" s="49" t="s">
        <v>43</v>
      </c>
      <c r="D42" s="11"/>
      <c r="E42" s="11"/>
      <c r="F42" s="11"/>
      <c r="G42" s="4">
        <v>77400</v>
      </c>
    </row>
    <row r="43" spans="1:216" ht="47.25" x14ac:dyDescent="0.25">
      <c r="A43" s="16" t="s">
        <v>53</v>
      </c>
      <c r="B43" s="35" t="s">
        <v>59</v>
      </c>
      <c r="C43" s="49" t="s">
        <v>43</v>
      </c>
      <c r="D43" s="11"/>
      <c r="E43" s="11"/>
      <c r="F43" s="11"/>
      <c r="G43" s="4">
        <v>36100</v>
      </c>
    </row>
    <row r="44" spans="1:216" ht="31.5" x14ac:dyDescent="0.25">
      <c r="A44" s="16" t="s">
        <v>62</v>
      </c>
      <c r="B44" s="35" t="s">
        <v>63</v>
      </c>
      <c r="C44" s="49" t="s">
        <v>47</v>
      </c>
      <c r="D44" s="11"/>
      <c r="E44" s="11"/>
      <c r="F44" s="11"/>
      <c r="G44" s="4">
        <v>1550300</v>
      </c>
    </row>
    <row r="45" spans="1:216" ht="31.5" x14ac:dyDescent="0.25">
      <c r="A45" s="16" t="s">
        <v>62</v>
      </c>
      <c r="B45" s="35" t="s">
        <v>63</v>
      </c>
      <c r="C45" s="49" t="s">
        <v>43</v>
      </c>
      <c r="D45" s="11"/>
      <c r="E45" s="11"/>
      <c r="F45" s="11"/>
      <c r="G45" s="4">
        <v>239180</v>
      </c>
    </row>
    <row r="46" spans="1:216" ht="63" x14ac:dyDescent="0.25">
      <c r="A46" s="16" t="s">
        <v>97</v>
      </c>
      <c r="B46" s="35" t="s">
        <v>119</v>
      </c>
      <c r="C46" s="49" t="s">
        <v>43</v>
      </c>
      <c r="D46" s="11"/>
      <c r="E46" s="11"/>
      <c r="F46" s="11"/>
      <c r="G46" s="4">
        <v>7700</v>
      </c>
    </row>
    <row r="47" spans="1:216" ht="47.25" x14ac:dyDescent="0.25">
      <c r="A47" s="16" t="s">
        <v>149</v>
      </c>
      <c r="B47" s="35" t="s">
        <v>150</v>
      </c>
      <c r="C47" s="49" t="s">
        <v>43</v>
      </c>
      <c r="D47" s="11"/>
      <c r="E47" s="11"/>
      <c r="F47" s="11"/>
      <c r="G47" s="4">
        <v>6000</v>
      </c>
    </row>
    <row r="48" spans="1:216" s="41" customFormat="1" ht="94.5" x14ac:dyDescent="0.25">
      <c r="A48" s="17" t="s">
        <v>113</v>
      </c>
      <c r="B48" s="78" t="s">
        <v>177</v>
      </c>
      <c r="C48" s="33"/>
      <c r="D48" s="21"/>
      <c r="E48" s="21"/>
      <c r="F48" s="21"/>
      <c r="G48" s="39">
        <f>SUM(G49:G53)</f>
        <v>1287895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</row>
    <row r="49" spans="1:7" s="10" customFormat="1" ht="31.5" x14ac:dyDescent="0.25">
      <c r="A49" s="16" t="s">
        <v>42</v>
      </c>
      <c r="B49" s="22" t="s">
        <v>46</v>
      </c>
      <c r="C49" s="49" t="s">
        <v>43</v>
      </c>
      <c r="D49" s="21"/>
      <c r="E49" s="21"/>
      <c r="F49" s="21"/>
      <c r="G49" s="25">
        <v>3500</v>
      </c>
    </row>
    <row r="50" spans="1:7" s="10" customFormat="1" ht="31.5" x14ac:dyDescent="0.25">
      <c r="A50" s="16" t="s">
        <v>42</v>
      </c>
      <c r="B50" s="22" t="s">
        <v>46</v>
      </c>
      <c r="C50" s="49" t="s">
        <v>47</v>
      </c>
      <c r="D50" s="21"/>
      <c r="E50" s="21"/>
      <c r="F50" s="21"/>
      <c r="G50" s="25">
        <v>130000</v>
      </c>
    </row>
    <row r="51" spans="1:7" s="10" customFormat="1" ht="31.5" x14ac:dyDescent="0.25">
      <c r="A51" s="16" t="s">
        <v>30</v>
      </c>
      <c r="B51" s="22" t="s">
        <v>48</v>
      </c>
      <c r="C51" s="33" t="s">
        <v>104</v>
      </c>
      <c r="D51" s="21"/>
      <c r="E51" s="21"/>
      <c r="F51" s="21"/>
      <c r="G51" s="25">
        <v>332000</v>
      </c>
    </row>
    <row r="52" spans="1:7" ht="47.25" x14ac:dyDescent="0.25">
      <c r="A52" s="16" t="s">
        <v>155</v>
      </c>
      <c r="B52" s="22" t="s">
        <v>156</v>
      </c>
      <c r="C52" s="33" t="s">
        <v>43</v>
      </c>
      <c r="D52" s="21"/>
      <c r="E52" s="21"/>
      <c r="F52" s="21"/>
      <c r="G52" s="25">
        <v>55000</v>
      </c>
    </row>
    <row r="53" spans="1:7" ht="47.25" x14ac:dyDescent="0.25">
      <c r="A53" s="16" t="s">
        <v>155</v>
      </c>
      <c r="B53" s="22" t="s">
        <v>156</v>
      </c>
      <c r="C53" s="33" t="s">
        <v>47</v>
      </c>
      <c r="D53" s="21"/>
      <c r="E53" s="21"/>
      <c r="F53" s="21"/>
      <c r="G53" s="25">
        <v>767395</v>
      </c>
    </row>
    <row r="54" spans="1:7" ht="78.75" x14ac:dyDescent="0.25">
      <c r="A54" s="17" t="s">
        <v>160</v>
      </c>
      <c r="B54" s="78" t="s">
        <v>169</v>
      </c>
      <c r="C54" s="33"/>
      <c r="D54" s="21"/>
      <c r="E54" s="21"/>
      <c r="F54" s="21"/>
      <c r="G54" s="39">
        <f>G55</f>
        <v>9000</v>
      </c>
    </row>
    <row r="55" spans="1:7" ht="31.5" x14ac:dyDescent="0.25">
      <c r="A55" s="16" t="s">
        <v>42</v>
      </c>
      <c r="B55" s="22" t="s">
        <v>46</v>
      </c>
      <c r="C55" s="49" t="s">
        <v>43</v>
      </c>
      <c r="D55" s="21"/>
      <c r="E55" s="21"/>
      <c r="F55" s="21"/>
      <c r="G55" s="25">
        <v>9000</v>
      </c>
    </row>
    <row r="56" spans="1:7" ht="63" x14ac:dyDescent="0.25">
      <c r="A56" s="17" t="s">
        <v>116</v>
      </c>
      <c r="B56" s="78" t="s">
        <v>170</v>
      </c>
      <c r="C56" s="33"/>
      <c r="D56" s="21"/>
      <c r="E56" s="21"/>
      <c r="F56" s="21"/>
      <c r="G56" s="39">
        <f>SUM(G57:G61)</f>
        <v>1670000</v>
      </c>
    </row>
    <row r="57" spans="1:7" ht="15.75" x14ac:dyDescent="0.25">
      <c r="A57" s="16" t="s">
        <v>143</v>
      </c>
      <c r="B57" s="35" t="s">
        <v>144</v>
      </c>
      <c r="C57" s="33" t="s">
        <v>43</v>
      </c>
      <c r="D57" s="21"/>
      <c r="E57" s="21"/>
      <c r="F57" s="21"/>
      <c r="G57" s="25">
        <v>25000</v>
      </c>
    </row>
    <row r="58" spans="1:7" ht="15.75" x14ac:dyDescent="0.25">
      <c r="A58" s="16" t="s">
        <v>83</v>
      </c>
      <c r="B58" s="22" t="s">
        <v>87</v>
      </c>
      <c r="C58" s="33" t="s">
        <v>43</v>
      </c>
      <c r="D58" s="21"/>
      <c r="E58" s="21"/>
      <c r="F58" s="21"/>
      <c r="G58" s="58">
        <v>70000</v>
      </c>
    </row>
    <row r="59" spans="1:7" ht="63" x14ac:dyDescent="0.25">
      <c r="A59" s="16" t="s">
        <v>73</v>
      </c>
      <c r="B59" s="22" t="s">
        <v>84</v>
      </c>
      <c r="C59" s="33" t="s">
        <v>43</v>
      </c>
      <c r="D59" s="21"/>
      <c r="E59" s="21"/>
      <c r="F59" s="21"/>
      <c r="G59" s="58">
        <v>500000</v>
      </c>
    </row>
    <row r="60" spans="1:7" ht="63" x14ac:dyDescent="0.25">
      <c r="A60" s="16" t="s">
        <v>73</v>
      </c>
      <c r="B60" s="22" t="s">
        <v>84</v>
      </c>
      <c r="C60" s="49" t="s">
        <v>47</v>
      </c>
      <c r="D60" s="21"/>
      <c r="E60" s="21"/>
      <c r="F60" s="21"/>
      <c r="G60" s="25">
        <v>795000</v>
      </c>
    </row>
    <row r="61" spans="1:7" ht="31.5" x14ac:dyDescent="0.25">
      <c r="A61" s="16" t="s">
        <v>85</v>
      </c>
      <c r="B61" s="22" t="s">
        <v>86</v>
      </c>
      <c r="C61" s="49" t="s">
        <v>47</v>
      </c>
      <c r="D61" s="21"/>
      <c r="E61" s="21"/>
      <c r="F61" s="21"/>
      <c r="G61" s="25">
        <v>280000</v>
      </c>
    </row>
    <row r="62" spans="1:7" ht="94.5" x14ac:dyDescent="0.25">
      <c r="A62" s="17" t="s">
        <v>115</v>
      </c>
      <c r="B62" s="78" t="s">
        <v>171</v>
      </c>
      <c r="C62" s="76"/>
      <c r="D62" s="11"/>
      <c r="E62" s="11"/>
      <c r="F62" s="11"/>
      <c r="G62" s="39">
        <f>SUM(G63:G67)</f>
        <v>4382000</v>
      </c>
    </row>
    <row r="63" spans="1:7" ht="47.25" x14ac:dyDescent="0.25">
      <c r="A63" s="16" t="s">
        <v>187</v>
      </c>
      <c r="B63" s="35" t="s">
        <v>186</v>
      </c>
      <c r="C63" s="49" t="s">
        <v>47</v>
      </c>
      <c r="D63" s="11"/>
      <c r="E63" s="11"/>
      <c r="F63" s="11"/>
      <c r="G63" s="25">
        <v>100000</v>
      </c>
    </row>
    <row r="64" spans="1:7" ht="15.75" x14ac:dyDescent="0.25">
      <c r="A64" s="16" t="s">
        <v>33</v>
      </c>
      <c r="B64" s="22" t="s">
        <v>34</v>
      </c>
      <c r="C64" s="33" t="s">
        <v>43</v>
      </c>
      <c r="D64" s="11"/>
      <c r="E64" s="11"/>
      <c r="F64" s="11"/>
      <c r="G64" s="25">
        <v>90000</v>
      </c>
    </row>
    <row r="65" spans="1:7" ht="15.75" x14ac:dyDescent="0.25">
      <c r="A65" s="16" t="s">
        <v>33</v>
      </c>
      <c r="B65" s="22" t="s">
        <v>34</v>
      </c>
      <c r="C65" s="14" t="s">
        <v>35</v>
      </c>
      <c r="D65" s="21"/>
      <c r="E65" s="21"/>
      <c r="F65" s="21"/>
      <c r="G65" s="24">
        <v>1392000</v>
      </c>
    </row>
    <row r="66" spans="1:7" ht="47.25" x14ac:dyDescent="0.25">
      <c r="A66" s="16" t="s">
        <v>39</v>
      </c>
      <c r="B66" s="22" t="s">
        <v>40</v>
      </c>
      <c r="C66" s="49" t="s">
        <v>69</v>
      </c>
      <c r="D66" s="21"/>
      <c r="E66" s="21"/>
      <c r="F66" s="21"/>
      <c r="G66" s="25">
        <v>1000000</v>
      </c>
    </row>
    <row r="67" spans="1:7" ht="47.25" x14ac:dyDescent="0.25">
      <c r="A67" s="16" t="s">
        <v>39</v>
      </c>
      <c r="B67" s="22" t="s">
        <v>40</v>
      </c>
      <c r="C67" s="49" t="s">
        <v>82</v>
      </c>
      <c r="D67" s="21"/>
      <c r="E67" s="21"/>
      <c r="F67" s="21"/>
      <c r="G67" s="25">
        <v>1800000</v>
      </c>
    </row>
    <row r="68" spans="1:7" ht="94.5" x14ac:dyDescent="0.25">
      <c r="A68" s="17" t="s">
        <v>145</v>
      </c>
      <c r="B68" s="78" t="s">
        <v>172</v>
      </c>
      <c r="C68" s="129" t="s">
        <v>43</v>
      </c>
      <c r="D68" s="97"/>
      <c r="E68" s="97"/>
      <c r="F68" s="97"/>
      <c r="G68" s="102">
        <v>3000</v>
      </c>
    </row>
    <row r="69" spans="1:7" ht="31.5" x14ac:dyDescent="0.25">
      <c r="A69" s="16" t="s">
        <v>42</v>
      </c>
      <c r="B69" s="22" t="s">
        <v>46</v>
      </c>
      <c r="C69" s="130"/>
      <c r="D69" s="98"/>
      <c r="E69" s="98"/>
      <c r="F69" s="98"/>
      <c r="G69" s="103"/>
    </row>
    <row r="70" spans="1:7" ht="78.75" x14ac:dyDescent="0.25">
      <c r="A70" s="17" t="s">
        <v>120</v>
      </c>
      <c r="B70" s="75" t="s">
        <v>173</v>
      </c>
      <c r="C70" s="129" t="s">
        <v>43</v>
      </c>
      <c r="D70" s="117"/>
      <c r="E70" s="117"/>
      <c r="F70" s="117"/>
      <c r="G70" s="131">
        <v>5000</v>
      </c>
    </row>
    <row r="71" spans="1:7" ht="31.5" x14ac:dyDescent="0.25">
      <c r="A71" s="16" t="s">
        <v>42</v>
      </c>
      <c r="B71" s="22" t="s">
        <v>46</v>
      </c>
      <c r="C71" s="130"/>
      <c r="D71" s="117"/>
      <c r="E71" s="117"/>
      <c r="F71" s="117"/>
      <c r="G71" s="131"/>
    </row>
    <row r="72" spans="1:7" ht="78.75" x14ac:dyDescent="0.25">
      <c r="A72" s="17" t="s">
        <v>110</v>
      </c>
      <c r="B72" s="78" t="s">
        <v>174</v>
      </c>
      <c r="C72" s="48"/>
      <c r="D72" s="11"/>
      <c r="E72" s="11"/>
      <c r="F72" s="11"/>
      <c r="G72" s="39">
        <f>G73+G74</f>
        <v>306057</v>
      </c>
    </row>
    <row r="73" spans="1:7" ht="31.5" x14ac:dyDescent="0.25">
      <c r="A73" s="16" t="s">
        <v>42</v>
      </c>
      <c r="B73" s="22" t="s">
        <v>46</v>
      </c>
      <c r="C73" s="48" t="s">
        <v>43</v>
      </c>
      <c r="D73" s="11"/>
      <c r="E73" s="11"/>
      <c r="F73" s="11"/>
      <c r="G73" s="25">
        <v>13000</v>
      </c>
    </row>
    <row r="74" spans="1:7" ht="31.5" x14ac:dyDescent="0.25">
      <c r="A74" s="16" t="s">
        <v>42</v>
      </c>
      <c r="B74" s="22" t="s">
        <v>46</v>
      </c>
      <c r="C74" s="49" t="s">
        <v>47</v>
      </c>
      <c r="D74" s="11"/>
      <c r="E74" s="11"/>
      <c r="F74" s="11"/>
      <c r="G74" s="25">
        <v>293057</v>
      </c>
    </row>
    <row r="75" spans="1:7" ht="30" customHeight="1" x14ac:dyDescent="0.25">
      <c r="A75" s="128" t="s">
        <v>64</v>
      </c>
      <c r="B75" s="128"/>
      <c r="C75" s="128"/>
      <c r="D75" s="21"/>
      <c r="E75" s="21"/>
      <c r="F75" s="72"/>
      <c r="G75" s="73">
        <f>G15+G21+G31+G33+G48+G54+G62+G68+G70+G72+G56</f>
        <v>20266273</v>
      </c>
    </row>
    <row r="76" spans="1:7" ht="15.75" x14ac:dyDescent="0.25">
      <c r="A76" s="104" t="s">
        <v>105</v>
      </c>
      <c r="B76" s="104"/>
      <c r="C76" s="104"/>
      <c r="D76" s="21"/>
      <c r="E76" s="21"/>
      <c r="F76" s="72"/>
      <c r="G76" s="24">
        <f>G75-G77</f>
        <v>19934273</v>
      </c>
    </row>
    <row r="77" spans="1:7" ht="15.75" customHeight="1" x14ac:dyDescent="0.25">
      <c r="A77" s="104" t="s">
        <v>106</v>
      </c>
      <c r="B77" s="104"/>
      <c r="C77" s="104"/>
      <c r="D77" s="21"/>
      <c r="E77" s="86"/>
      <c r="F77" s="72"/>
      <c r="G77" s="24">
        <v>332000</v>
      </c>
    </row>
    <row r="78" spans="1:7" ht="78.75" x14ac:dyDescent="0.25">
      <c r="A78" s="75">
        <v>47</v>
      </c>
      <c r="B78" s="75" t="s">
        <v>175</v>
      </c>
      <c r="C78" s="80"/>
      <c r="D78" s="81">
        <f>SUM(D79:D119)</f>
        <v>67533771</v>
      </c>
      <c r="E78" s="81">
        <v>20.8</v>
      </c>
      <c r="F78" s="81">
        <f>SUM(F79:F119)</f>
        <v>53520195</v>
      </c>
      <c r="G78" s="81">
        <f>SUM(G79:G119)</f>
        <v>15931502</v>
      </c>
    </row>
    <row r="79" spans="1:7" ht="31.5" x14ac:dyDescent="0.25">
      <c r="A79" s="5">
        <v>150101</v>
      </c>
      <c r="B79" s="13" t="s">
        <v>9</v>
      </c>
      <c r="C79" s="6" t="s">
        <v>6</v>
      </c>
      <c r="D79" s="4">
        <v>2113187</v>
      </c>
      <c r="E79" s="4">
        <v>32.6</v>
      </c>
      <c r="F79" s="4">
        <v>1425069</v>
      </c>
      <c r="G79" s="4">
        <v>1000000</v>
      </c>
    </row>
    <row r="80" spans="1:7" ht="20.25" customHeight="1" x14ac:dyDescent="0.25">
      <c r="A80" s="3">
        <v>150101</v>
      </c>
      <c r="B80" s="13" t="s">
        <v>9</v>
      </c>
      <c r="C80" s="30" t="s">
        <v>36</v>
      </c>
      <c r="D80" s="4">
        <v>869794</v>
      </c>
      <c r="E80" s="4">
        <v>3.8</v>
      </c>
      <c r="F80" s="4">
        <v>837140</v>
      </c>
      <c r="G80" s="4">
        <v>600000</v>
      </c>
    </row>
    <row r="81" spans="1:7" ht="31.5" x14ac:dyDescent="0.25">
      <c r="A81" s="3">
        <v>150101</v>
      </c>
      <c r="B81" s="13" t="s">
        <v>9</v>
      </c>
      <c r="C81" s="83" t="s">
        <v>163</v>
      </c>
      <c r="D81" s="4">
        <v>120000</v>
      </c>
      <c r="E81" s="4">
        <v>0</v>
      </c>
      <c r="F81" s="4">
        <v>120000</v>
      </c>
      <c r="G81" s="4">
        <v>109500</v>
      </c>
    </row>
    <row r="82" spans="1:7" ht="31.5" x14ac:dyDescent="0.25">
      <c r="A82" s="5">
        <v>150101</v>
      </c>
      <c r="B82" s="13" t="s">
        <v>9</v>
      </c>
      <c r="C82" s="6" t="s">
        <v>89</v>
      </c>
      <c r="D82" s="4">
        <v>6822626</v>
      </c>
      <c r="E82" s="4">
        <v>4.0999999999999996</v>
      </c>
      <c r="F82" s="4">
        <v>6540993</v>
      </c>
      <c r="G82" s="4">
        <v>41484</v>
      </c>
    </row>
    <row r="83" spans="1:7" ht="35.25" customHeight="1" x14ac:dyDescent="0.25">
      <c r="A83" s="5">
        <v>150101</v>
      </c>
      <c r="B83" s="13" t="s">
        <v>9</v>
      </c>
      <c r="C83" s="83" t="s">
        <v>165</v>
      </c>
      <c r="D83" s="25">
        <v>43000</v>
      </c>
      <c r="E83" s="25">
        <v>0</v>
      </c>
      <c r="F83" s="25">
        <v>43000</v>
      </c>
      <c r="G83" s="25">
        <v>43000</v>
      </c>
    </row>
    <row r="84" spans="1:7" ht="35.25" customHeight="1" x14ac:dyDescent="0.25">
      <c r="A84" s="5">
        <v>150101</v>
      </c>
      <c r="B84" s="13" t="s">
        <v>9</v>
      </c>
      <c r="C84" s="30" t="s">
        <v>148</v>
      </c>
      <c r="D84" s="4">
        <v>371863</v>
      </c>
      <c r="E84" s="4">
        <v>3.8</v>
      </c>
      <c r="F84" s="4">
        <v>357816</v>
      </c>
      <c r="G84" s="25">
        <v>2000</v>
      </c>
    </row>
    <row r="85" spans="1:7" ht="21" customHeight="1" x14ac:dyDescent="0.25">
      <c r="A85" s="3">
        <v>150101</v>
      </c>
      <c r="B85" s="84" t="s">
        <v>9</v>
      </c>
      <c r="C85" s="6" t="s">
        <v>92</v>
      </c>
      <c r="D85" s="85">
        <v>982346</v>
      </c>
      <c r="E85" s="85">
        <v>0</v>
      </c>
      <c r="F85" s="85">
        <v>982346</v>
      </c>
      <c r="G85" s="85">
        <v>489098</v>
      </c>
    </row>
    <row r="86" spans="1:7" ht="35.25" customHeight="1" x14ac:dyDescent="0.25">
      <c r="A86" s="5">
        <v>150101</v>
      </c>
      <c r="B86" s="13" t="s">
        <v>9</v>
      </c>
      <c r="C86" s="6" t="s">
        <v>151</v>
      </c>
      <c r="D86" s="4">
        <v>140200</v>
      </c>
      <c r="E86" s="4">
        <v>0</v>
      </c>
      <c r="F86" s="25">
        <v>140200</v>
      </c>
      <c r="G86" s="25">
        <v>140200</v>
      </c>
    </row>
    <row r="87" spans="1:7" ht="21" customHeight="1" x14ac:dyDescent="0.25">
      <c r="A87" s="5">
        <v>150101</v>
      </c>
      <c r="B87" s="13" t="s">
        <v>9</v>
      </c>
      <c r="C87" s="6" t="s">
        <v>137</v>
      </c>
      <c r="D87" s="4">
        <v>129200</v>
      </c>
      <c r="E87" s="4">
        <v>0</v>
      </c>
      <c r="F87" s="25">
        <v>129200</v>
      </c>
      <c r="G87" s="25">
        <v>129200</v>
      </c>
    </row>
    <row r="88" spans="1:7" ht="22.5" customHeight="1" x14ac:dyDescent="0.25">
      <c r="A88" s="5">
        <v>150101</v>
      </c>
      <c r="B88" s="13" t="s">
        <v>9</v>
      </c>
      <c r="C88" s="6" t="s">
        <v>138</v>
      </c>
      <c r="D88" s="4">
        <v>147306</v>
      </c>
      <c r="E88" s="4">
        <v>0</v>
      </c>
      <c r="F88" s="25">
        <v>147306</v>
      </c>
      <c r="G88" s="25">
        <v>147306</v>
      </c>
    </row>
    <row r="89" spans="1:7" ht="21.75" customHeight="1" x14ac:dyDescent="0.25">
      <c r="A89" s="5">
        <v>150101</v>
      </c>
      <c r="B89" s="13" t="s">
        <v>9</v>
      </c>
      <c r="C89" s="6" t="s">
        <v>139</v>
      </c>
      <c r="D89" s="4">
        <v>237200</v>
      </c>
      <c r="E89" s="4">
        <v>0</v>
      </c>
      <c r="F89" s="25">
        <v>237200</v>
      </c>
      <c r="G89" s="25">
        <v>237200</v>
      </c>
    </row>
    <row r="90" spans="1:7" ht="19.5" customHeight="1" x14ac:dyDescent="0.25">
      <c r="A90" s="5">
        <v>150101</v>
      </c>
      <c r="B90" s="13" t="s">
        <v>9</v>
      </c>
      <c r="C90" s="6" t="s">
        <v>140</v>
      </c>
      <c r="D90" s="4">
        <v>123320</v>
      </c>
      <c r="E90" s="4">
        <v>0</v>
      </c>
      <c r="F90" s="25">
        <v>123320</v>
      </c>
      <c r="G90" s="25">
        <v>123320</v>
      </c>
    </row>
    <row r="91" spans="1:7" ht="31.5" x14ac:dyDescent="0.25">
      <c r="A91" s="5">
        <v>150101</v>
      </c>
      <c r="B91" s="13" t="s">
        <v>9</v>
      </c>
      <c r="C91" s="6" t="s">
        <v>141</v>
      </c>
      <c r="D91" s="4">
        <v>696229</v>
      </c>
      <c r="E91" s="4">
        <v>0</v>
      </c>
      <c r="F91" s="25">
        <v>696229</v>
      </c>
      <c r="G91" s="25">
        <v>76320</v>
      </c>
    </row>
    <row r="92" spans="1:7" ht="15.75" x14ac:dyDescent="0.25">
      <c r="A92" s="5">
        <v>150101</v>
      </c>
      <c r="B92" s="13" t="s">
        <v>9</v>
      </c>
      <c r="C92" s="6" t="s">
        <v>147</v>
      </c>
      <c r="D92" s="4">
        <v>6147146</v>
      </c>
      <c r="E92" s="4">
        <v>2.1</v>
      </c>
      <c r="F92" s="25">
        <v>6015776</v>
      </c>
      <c r="G92" s="25">
        <v>85846</v>
      </c>
    </row>
    <row r="93" spans="1:7" ht="31.5" x14ac:dyDescent="0.25">
      <c r="A93" s="5">
        <v>150101</v>
      </c>
      <c r="B93" s="13" t="s">
        <v>9</v>
      </c>
      <c r="C93" s="6" t="s">
        <v>152</v>
      </c>
      <c r="D93" s="4">
        <v>83306</v>
      </c>
      <c r="E93" s="4">
        <v>0</v>
      </c>
      <c r="F93" s="25">
        <v>83306</v>
      </c>
      <c r="G93" s="25">
        <v>83306</v>
      </c>
    </row>
    <row r="94" spans="1:7" ht="15.75" x14ac:dyDescent="0.25">
      <c r="A94" s="5">
        <v>150101</v>
      </c>
      <c r="B94" s="13" t="s">
        <v>9</v>
      </c>
      <c r="C94" s="14" t="s">
        <v>74</v>
      </c>
      <c r="D94" s="4">
        <v>16241297</v>
      </c>
      <c r="E94" s="4">
        <v>66.099999999999994</v>
      </c>
      <c r="F94" s="4">
        <v>5497432</v>
      </c>
      <c r="G94" s="24">
        <v>3735059</v>
      </c>
    </row>
    <row r="95" spans="1:7" ht="33.75" customHeight="1" x14ac:dyDescent="0.25">
      <c r="A95" s="5">
        <v>150101</v>
      </c>
      <c r="B95" s="13" t="s">
        <v>9</v>
      </c>
      <c r="C95" s="30" t="s">
        <v>29</v>
      </c>
      <c r="D95" s="4">
        <v>8871406</v>
      </c>
      <c r="E95" s="4">
        <v>3.4</v>
      </c>
      <c r="F95" s="4">
        <v>8573416</v>
      </c>
      <c r="G95" s="4">
        <v>8030206</v>
      </c>
    </row>
    <row r="96" spans="1:7" ht="18" customHeight="1" x14ac:dyDescent="0.25">
      <c r="A96" s="5">
        <v>150101</v>
      </c>
      <c r="B96" s="13" t="s">
        <v>9</v>
      </c>
      <c r="C96" s="30" t="s">
        <v>162</v>
      </c>
      <c r="D96" s="4">
        <v>20000</v>
      </c>
      <c r="E96" s="4">
        <v>0</v>
      </c>
      <c r="F96" s="4">
        <v>20000</v>
      </c>
      <c r="G96" s="4">
        <v>20000</v>
      </c>
    </row>
    <row r="97" spans="1:7" ht="22.5" customHeight="1" x14ac:dyDescent="0.25">
      <c r="A97" s="5">
        <v>150101</v>
      </c>
      <c r="B97" s="13" t="s">
        <v>9</v>
      </c>
      <c r="C97" s="30" t="s">
        <v>164</v>
      </c>
      <c r="D97" s="4">
        <v>20000</v>
      </c>
      <c r="E97" s="4">
        <v>0</v>
      </c>
      <c r="F97" s="4">
        <v>20000</v>
      </c>
      <c r="G97" s="4">
        <v>20000</v>
      </c>
    </row>
    <row r="98" spans="1:7" ht="34.5" customHeight="1" x14ac:dyDescent="0.25">
      <c r="A98" s="5">
        <v>150101</v>
      </c>
      <c r="B98" s="13" t="s">
        <v>9</v>
      </c>
      <c r="C98" s="30" t="s">
        <v>188</v>
      </c>
      <c r="D98" s="4">
        <v>20000</v>
      </c>
      <c r="E98" s="4">
        <v>0</v>
      </c>
      <c r="F98" s="4">
        <v>20000</v>
      </c>
      <c r="G98" s="4">
        <v>20000</v>
      </c>
    </row>
    <row r="99" spans="1:7" ht="34.5" customHeight="1" x14ac:dyDescent="0.25">
      <c r="A99" s="5">
        <v>150101</v>
      </c>
      <c r="B99" s="13" t="s">
        <v>9</v>
      </c>
      <c r="C99" s="30" t="s">
        <v>189</v>
      </c>
      <c r="D99" s="4">
        <v>20000</v>
      </c>
      <c r="E99" s="4">
        <v>0</v>
      </c>
      <c r="F99" s="4">
        <v>20000</v>
      </c>
      <c r="G99" s="4">
        <v>20000</v>
      </c>
    </row>
    <row r="100" spans="1:7" ht="34.5" customHeight="1" x14ac:dyDescent="0.25">
      <c r="A100" s="5">
        <v>150101</v>
      </c>
      <c r="B100" s="13" t="s">
        <v>9</v>
      </c>
      <c r="C100" s="30" t="s">
        <v>185</v>
      </c>
      <c r="D100" s="4">
        <v>20000</v>
      </c>
      <c r="E100" s="4">
        <v>0</v>
      </c>
      <c r="F100" s="4">
        <v>20000</v>
      </c>
      <c r="G100" s="4">
        <v>20000</v>
      </c>
    </row>
    <row r="101" spans="1:7" ht="34.5" customHeight="1" x14ac:dyDescent="0.25">
      <c r="A101" s="5">
        <v>150101</v>
      </c>
      <c r="B101" s="13" t="s">
        <v>9</v>
      </c>
      <c r="C101" s="30" t="s">
        <v>178</v>
      </c>
      <c r="D101" s="4">
        <v>20000</v>
      </c>
      <c r="E101" s="4">
        <v>0</v>
      </c>
      <c r="F101" s="4">
        <v>20000</v>
      </c>
      <c r="G101" s="4">
        <v>20000</v>
      </c>
    </row>
    <row r="102" spans="1:7" ht="34.5" customHeight="1" x14ac:dyDescent="0.25">
      <c r="A102" s="5">
        <v>150101</v>
      </c>
      <c r="B102" s="13" t="s">
        <v>9</v>
      </c>
      <c r="C102" s="30" t="s">
        <v>179</v>
      </c>
      <c r="D102" s="4">
        <v>20000</v>
      </c>
      <c r="E102" s="4">
        <v>0</v>
      </c>
      <c r="F102" s="4">
        <v>20000</v>
      </c>
      <c r="G102" s="4">
        <v>20000</v>
      </c>
    </row>
    <row r="103" spans="1:7" ht="32.25" customHeight="1" x14ac:dyDescent="0.25">
      <c r="A103" s="5">
        <v>150101</v>
      </c>
      <c r="B103" s="13" t="s">
        <v>9</v>
      </c>
      <c r="C103" s="30" t="s">
        <v>190</v>
      </c>
      <c r="D103" s="4">
        <v>20000</v>
      </c>
      <c r="E103" s="4">
        <v>0</v>
      </c>
      <c r="F103" s="4">
        <v>20000</v>
      </c>
      <c r="G103" s="4">
        <v>20000</v>
      </c>
    </row>
    <row r="104" spans="1:7" ht="32.25" customHeight="1" x14ac:dyDescent="0.25">
      <c r="A104" s="5">
        <v>150101</v>
      </c>
      <c r="B104" s="13" t="s">
        <v>9</v>
      </c>
      <c r="C104" s="30" t="s">
        <v>180</v>
      </c>
      <c r="D104" s="4">
        <v>20000</v>
      </c>
      <c r="E104" s="4">
        <v>0</v>
      </c>
      <c r="F104" s="4">
        <v>20000</v>
      </c>
      <c r="G104" s="4">
        <v>20000</v>
      </c>
    </row>
    <row r="105" spans="1:7" ht="36" customHeight="1" x14ac:dyDescent="0.25">
      <c r="A105" s="5">
        <v>150101</v>
      </c>
      <c r="B105" s="13" t="s">
        <v>9</v>
      </c>
      <c r="C105" s="30" t="s">
        <v>181</v>
      </c>
      <c r="D105" s="4">
        <v>20000</v>
      </c>
      <c r="E105" s="4">
        <v>0</v>
      </c>
      <c r="F105" s="4">
        <v>20000</v>
      </c>
      <c r="G105" s="4">
        <v>20000</v>
      </c>
    </row>
    <row r="106" spans="1:7" ht="31.5" customHeight="1" x14ac:dyDescent="0.25">
      <c r="A106" s="5">
        <v>150101</v>
      </c>
      <c r="B106" s="13" t="s">
        <v>9</v>
      </c>
      <c r="C106" s="30" t="s">
        <v>191</v>
      </c>
      <c r="D106" s="4">
        <v>20000</v>
      </c>
      <c r="E106" s="4">
        <v>0</v>
      </c>
      <c r="F106" s="4">
        <v>20000</v>
      </c>
      <c r="G106" s="4">
        <v>20000</v>
      </c>
    </row>
    <row r="107" spans="1:7" ht="30.75" customHeight="1" x14ac:dyDescent="0.25">
      <c r="A107" s="5">
        <v>150101</v>
      </c>
      <c r="B107" s="13" t="s">
        <v>9</v>
      </c>
      <c r="C107" s="30" t="s">
        <v>192</v>
      </c>
      <c r="D107" s="4">
        <v>20000</v>
      </c>
      <c r="E107" s="4">
        <v>0</v>
      </c>
      <c r="F107" s="4">
        <v>20000</v>
      </c>
      <c r="G107" s="4">
        <v>20000</v>
      </c>
    </row>
    <row r="108" spans="1:7" ht="35.25" customHeight="1" x14ac:dyDescent="0.25">
      <c r="A108" s="5">
        <v>150101</v>
      </c>
      <c r="B108" s="13" t="s">
        <v>9</v>
      </c>
      <c r="C108" s="30" t="s">
        <v>182</v>
      </c>
      <c r="D108" s="4">
        <v>23000</v>
      </c>
      <c r="E108" s="4">
        <v>0</v>
      </c>
      <c r="F108" s="4">
        <v>23000</v>
      </c>
      <c r="G108" s="4">
        <v>23000</v>
      </c>
    </row>
    <row r="109" spans="1:7" ht="31.5" x14ac:dyDescent="0.25">
      <c r="A109" s="5">
        <v>150101</v>
      </c>
      <c r="B109" s="13" t="s">
        <v>9</v>
      </c>
      <c r="C109" s="30" t="s">
        <v>183</v>
      </c>
      <c r="D109" s="4">
        <v>23000</v>
      </c>
      <c r="E109" s="4">
        <v>0</v>
      </c>
      <c r="F109" s="4">
        <v>23000</v>
      </c>
      <c r="G109" s="4">
        <v>23000</v>
      </c>
    </row>
    <row r="110" spans="1:7" ht="34.5" customHeight="1" x14ac:dyDescent="0.25">
      <c r="A110" s="5">
        <v>150101</v>
      </c>
      <c r="B110" s="13" t="s">
        <v>9</v>
      </c>
      <c r="C110" s="30" t="s">
        <v>184</v>
      </c>
      <c r="D110" s="4">
        <v>23000</v>
      </c>
      <c r="E110" s="4">
        <v>0</v>
      </c>
      <c r="F110" s="4">
        <v>23000</v>
      </c>
      <c r="G110" s="4">
        <v>23000</v>
      </c>
    </row>
    <row r="111" spans="1:7" ht="31.5" x14ac:dyDescent="0.25">
      <c r="A111" s="5">
        <v>150101</v>
      </c>
      <c r="B111" s="13" t="s">
        <v>9</v>
      </c>
      <c r="C111" s="30" t="s">
        <v>126</v>
      </c>
      <c r="D111" s="4">
        <v>1178627</v>
      </c>
      <c r="E111" s="4">
        <v>83.6</v>
      </c>
      <c r="F111" s="4">
        <v>193002</v>
      </c>
      <c r="G111" s="4">
        <v>8815</v>
      </c>
    </row>
    <row r="112" spans="1:7" ht="31.5" x14ac:dyDescent="0.25">
      <c r="A112" s="5">
        <v>150101</v>
      </c>
      <c r="B112" s="13" t="s">
        <v>9</v>
      </c>
      <c r="C112" s="30" t="s">
        <v>121</v>
      </c>
      <c r="D112" s="4">
        <v>284628</v>
      </c>
      <c r="E112" s="4">
        <v>8.4</v>
      </c>
      <c r="F112" s="4">
        <v>260620</v>
      </c>
      <c r="G112" s="4">
        <v>7093</v>
      </c>
    </row>
    <row r="113" spans="1:7" ht="15.75" x14ac:dyDescent="0.25">
      <c r="A113" s="5">
        <v>150101</v>
      </c>
      <c r="B113" s="13" t="s">
        <v>9</v>
      </c>
      <c r="C113" s="30" t="s">
        <v>122</v>
      </c>
      <c r="D113" s="4">
        <v>128750</v>
      </c>
      <c r="E113" s="4">
        <v>52.7</v>
      </c>
      <c r="F113" s="4">
        <v>60913</v>
      </c>
      <c r="G113" s="4">
        <v>60913</v>
      </c>
    </row>
    <row r="114" spans="1:7" ht="15.75" x14ac:dyDescent="0.25">
      <c r="A114" s="5">
        <v>150101</v>
      </c>
      <c r="B114" s="13" t="s">
        <v>9</v>
      </c>
      <c r="C114" s="30" t="s">
        <v>123</v>
      </c>
      <c r="D114" s="4">
        <v>285613</v>
      </c>
      <c r="E114" s="4">
        <v>32.299999999999997</v>
      </c>
      <c r="F114" s="4">
        <v>193303</v>
      </c>
      <c r="G114" s="4">
        <v>193303</v>
      </c>
    </row>
    <row r="115" spans="1:7" ht="31.5" x14ac:dyDescent="0.25">
      <c r="A115" s="5">
        <v>150101</v>
      </c>
      <c r="B115" s="13" t="s">
        <v>9</v>
      </c>
      <c r="C115" s="30" t="s">
        <v>127</v>
      </c>
      <c r="D115" s="4">
        <v>297603</v>
      </c>
      <c r="E115" s="4">
        <v>76.900000000000006</v>
      </c>
      <c r="F115" s="4">
        <v>68659</v>
      </c>
      <c r="G115" s="4">
        <v>68659</v>
      </c>
    </row>
    <row r="116" spans="1:7" ht="15.75" x14ac:dyDescent="0.25">
      <c r="A116" s="5">
        <v>150101</v>
      </c>
      <c r="B116" s="13" t="s">
        <v>9</v>
      </c>
      <c r="C116" s="30" t="s">
        <v>128</v>
      </c>
      <c r="D116" s="4">
        <v>283703</v>
      </c>
      <c r="E116" s="4">
        <v>55.8</v>
      </c>
      <c r="F116" s="4">
        <v>158292</v>
      </c>
      <c r="G116" s="4">
        <v>158292</v>
      </c>
    </row>
    <row r="117" spans="1:7" ht="31.5" x14ac:dyDescent="0.25">
      <c r="A117" s="5">
        <v>150101</v>
      </c>
      <c r="B117" s="13" t="s">
        <v>9</v>
      </c>
      <c r="C117" s="30" t="s">
        <v>153</v>
      </c>
      <c r="D117" s="4">
        <v>10931782</v>
      </c>
      <c r="E117" s="4">
        <v>2.1</v>
      </c>
      <c r="F117" s="4">
        <v>10695287</v>
      </c>
      <c r="G117" s="4">
        <v>32231</v>
      </c>
    </row>
    <row r="118" spans="1:7" ht="31.5" x14ac:dyDescent="0.25">
      <c r="A118" s="5">
        <v>150101</v>
      </c>
      <c r="B118" s="13" t="s">
        <v>9</v>
      </c>
      <c r="C118" s="30" t="s">
        <v>130</v>
      </c>
      <c r="D118" s="4">
        <v>9421241</v>
      </c>
      <c r="E118" s="4">
        <v>0.4</v>
      </c>
      <c r="F118" s="4">
        <v>9383824</v>
      </c>
      <c r="G118" s="4">
        <v>19755</v>
      </c>
    </row>
    <row r="119" spans="1:7" ht="47.25" customHeight="1" x14ac:dyDescent="0.25">
      <c r="A119" s="5">
        <v>150101</v>
      </c>
      <c r="B119" s="13" t="s">
        <v>9</v>
      </c>
      <c r="C119" s="30" t="s">
        <v>131</v>
      </c>
      <c r="D119" s="4">
        <v>273398</v>
      </c>
      <c r="E119" s="4">
        <v>9.5</v>
      </c>
      <c r="F119" s="4">
        <v>247546</v>
      </c>
      <c r="G119" s="4">
        <v>396</v>
      </c>
    </row>
    <row r="120" spans="1:7" ht="15.75" x14ac:dyDescent="0.25">
      <c r="A120" s="132" t="s">
        <v>107</v>
      </c>
      <c r="B120" s="132"/>
      <c r="C120" s="132"/>
      <c r="D120" s="4"/>
      <c r="E120" s="4"/>
      <c r="F120" s="4"/>
      <c r="G120" s="39">
        <f>G78</f>
        <v>15931502</v>
      </c>
    </row>
    <row r="121" spans="1:7" ht="15.75" customHeight="1" x14ac:dyDescent="0.25">
      <c r="A121" s="104" t="s">
        <v>105</v>
      </c>
      <c r="B121" s="104"/>
      <c r="C121" s="104"/>
      <c r="D121" s="4"/>
      <c r="E121" s="4"/>
      <c r="F121" s="4"/>
      <c r="G121" s="25">
        <f>G120-G122</f>
        <v>5931502</v>
      </c>
    </row>
    <row r="122" spans="1:7" ht="15.75" customHeight="1" x14ac:dyDescent="0.25">
      <c r="A122" s="104" t="s">
        <v>106</v>
      </c>
      <c r="B122" s="104"/>
      <c r="C122" s="104"/>
      <c r="D122" s="4"/>
      <c r="E122" s="4"/>
      <c r="F122" s="4"/>
      <c r="G122" s="25">
        <v>10000000</v>
      </c>
    </row>
    <row r="123" spans="1:7" ht="15.75" x14ac:dyDescent="0.25">
      <c r="A123" s="132" t="s">
        <v>66</v>
      </c>
      <c r="B123" s="132"/>
      <c r="C123" s="132"/>
      <c r="D123" s="4"/>
      <c r="E123" s="4"/>
      <c r="F123" s="4"/>
      <c r="G123" s="39">
        <f>G124+G125</f>
        <v>36197775</v>
      </c>
    </row>
    <row r="124" spans="1:7" ht="15.75" x14ac:dyDescent="0.25">
      <c r="A124" s="104" t="s">
        <v>105</v>
      </c>
      <c r="B124" s="104"/>
      <c r="C124" s="104"/>
      <c r="D124" s="4"/>
      <c r="E124" s="4"/>
      <c r="F124" s="4"/>
      <c r="G124" s="25">
        <f>G76+G121</f>
        <v>25865775</v>
      </c>
    </row>
    <row r="125" spans="1:7" ht="15.75" x14ac:dyDescent="0.25">
      <c r="A125" s="104" t="s">
        <v>106</v>
      </c>
      <c r="B125" s="104"/>
      <c r="C125" s="104"/>
      <c r="D125" s="4"/>
      <c r="E125" s="4"/>
      <c r="F125" s="4"/>
      <c r="G125" s="25">
        <f>G77+G122</f>
        <v>10332000</v>
      </c>
    </row>
    <row r="126" spans="1:7" ht="7.5" customHeight="1" x14ac:dyDescent="0.25">
      <c r="B126" s="42"/>
      <c r="C126" s="42"/>
      <c r="F126" s="18"/>
    </row>
    <row r="127" spans="1:7" ht="7.5" customHeight="1" x14ac:dyDescent="0.25">
      <c r="B127" s="42"/>
      <c r="C127" s="42"/>
      <c r="F127" s="23"/>
      <c r="G127" s="23"/>
    </row>
    <row r="128" spans="1:7" ht="15.75" hidden="1" x14ac:dyDescent="0.25">
      <c r="B128" s="23"/>
      <c r="C128" s="23"/>
      <c r="F128" s="8"/>
    </row>
    <row r="129" spans="1:7" ht="12.75" customHeight="1" x14ac:dyDescent="0.25">
      <c r="B129" s="107" t="s">
        <v>37</v>
      </c>
      <c r="C129" s="107"/>
      <c r="F129" s="42"/>
      <c r="G129" s="42"/>
    </row>
    <row r="130" spans="1:7" ht="15.75" x14ac:dyDescent="0.25">
      <c r="B130" s="107" t="s">
        <v>38</v>
      </c>
      <c r="C130" s="107"/>
      <c r="F130" s="18" t="s">
        <v>67</v>
      </c>
    </row>
    <row r="131" spans="1:7" ht="6.75" customHeight="1" x14ac:dyDescent="0.2"/>
    <row r="132" spans="1:7" ht="15.75" x14ac:dyDescent="0.25">
      <c r="A132" s="10"/>
      <c r="B132" s="107" t="s">
        <v>28</v>
      </c>
      <c r="C132" s="107"/>
      <c r="D132" s="10"/>
      <c r="E132" s="10"/>
      <c r="F132" s="107" t="s">
        <v>27</v>
      </c>
      <c r="G132" s="107"/>
    </row>
    <row r="133" spans="1:7" x14ac:dyDescent="0.2">
      <c r="A133" s="10"/>
      <c r="B133" s="10"/>
      <c r="C133" s="10"/>
    </row>
    <row r="134" spans="1:7" x14ac:dyDescent="0.2">
      <c r="A134" s="10"/>
      <c r="B134" s="10"/>
      <c r="C134" s="10"/>
    </row>
    <row r="135" spans="1:7" x14ac:dyDescent="0.2">
      <c r="A135" s="10"/>
      <c r="B135" s="10"/>
      <c r="C135" s="10"/>
    </row>
    <row r="136" spans="1:7" x14ac:dyDescent="0.2">
      <c r="A136" s="10"/>
      <c r="B136" s="10"/>
      <c r="C136" s="10"/>
    </row>
    <row r="137" spans="1:7" x14ac:dyDescent="0.2">
      <c r="A137" s="10"/>
      <c r="B137" s="10"/>
      <c r="C137" s="10"/>
    </row>
    <row r="138" spans="1:7" x14ac:dyDescent="0.2">
      <c r="A138" s="10"/>
      <c r="B138" s="10"/>
      <c r="C138" s="10"/>
    </row>
    <row r="139" spans="1:7" x14ac:dyDescent="0.2">
      <c r="A139" s="10"/>
      <c r="B139" s="10"/>
      <c r="C139" s="10"/>
    </row>
    <row r="140" spans="1:7" x14ac:dyDescent="0.2">
      <c r="A140" s="10"/>
      <c r="B140" s="10"/>
      <c r="C140" s="10"/>
    </row>
    <row r="141" spans="1:7" x14ac:dyDescent="0.2">
      <c r="A141" s="10"/>
      <c r="B141" s="10"/>
      <c r="C141" s="10"/>
    </row>
    <row r="142" spans="1:7" x14ac:dyDescent="0.2">
      <c r="A142" s="10"/>
      <c r="B142" s="10"/>
      <c r="C142" s="10"/>
    </row>
    <row r="143" spans="1:7" x14ac:dyDescent="0.2">
      <c r="A143" s="10"/>
      <c r="B143" s="10"/>
      <c r="C143" s="10"/>
    </row>
    <row r="144" spans="1:7" x14ac:dyDescent="0.2">
      <c r="A144" s="10"/>
      <c r="B144" s="10"/>
      <c r="C144" s="10"/>
    </row>
    <row r="145" spans="1:3" x14ac:dyDescent="0.2">
      <c r="A145" s="10"/>
      <c r="B145" s="10"/>
      <c r="C145" s="10"/>
    </row>
    <row r="146" spans="1:3" x14ac:dyDescent="0.2">
      <c r="A146" s="10"/>
      <c r="B146" s="10"/>
      <c r="C146" s="10"/>
    </row>
    <row r="147" spans="1:3" x14ac:dyDescent="0.2">
      <c r="A147" s="10"/>
      <c r="B147" s="10"/>
      <c r="C147" s="10"/>
    </row>
    <row r="148" spans="1:3" x14ac:dyDescent="0.2">
      <c r="A148" s="10"/>
      <c r="B148" s="10"/>
      <c r="C148" s="10"/>
    </row>
    <row r="149" spans="1:3" x14ac:dyDescent="0.2">
      <c r="A149" s="10"/>
      <c r="B149" s="10"/>
      <c r="C149" s="10"/>
    </row>
    <row r="150" spans="1:3" x14ac:dyDescent="0.2">
      <c r="A150" s="10"/>
      <c r="B150" s="10"/>
      <c r="C150" s="10"/>
    </row>
    <row r="151" spans="1:3" x14ac:dyDescent="0.2">
      <c r="A151" s="10"/>
      <c r="B151" s="10"/>
      <c r="C151" s="10"/>
    </row>
    <row r="152" spans="1:3" x14ac:dyDescent="0.2">
      <c r="A152" s="10"/>
      <c r="B152" s="10"/>
      <c r="C152" s="10"/>
    </row>
    <row r="153" spans="1:3" x14ac:dyDescent="0.2">
      <c r="A153" s="10"/>
      <c r="B153" s="10"/>
      <c r="C153" s="10"/>
    </row>
    <row r="154" spans="1:3" x14ac:dyDescent="0.2">
      <c r="A154" s="10"/>
      <c r="B154" s="10"/>
      <c r="C154" s="10"/>
    </row>
    <row r="155" spans="1:3" x14ac:dyDescent="0.2">
      <c r="A155" s="10"/>
      <c r="B155" s="10"/>
      <c r="C155" s="10"/>
    </row>
    <row r="156" spans="1:3" x14ac:dyDescent="0.2">
      <c r="A156" s="10"/>
      <c r="B156" s="10"/>
      <c r="C156" s="10"/>
    </row>
    <row r="157" spans="1:3" x14ac:dyDescent="0.2">
      <c r="A157" s="10"/>
      <c r="B157" s="10"/>
      <c r="C157" s="10"/>
    </row>
    <row r="158" spans="1:3" x14ac:dyDescent="0.2">
      <c r="A158" s="10"/>
      <c r="B158" s="10"/>
      <c r="C158" s="10"/>
    </row>
    <row r="159" spans="1:3" x14ac:dyDescent="0.2">
      <c r="A159" s="10"/>
      <c r="B159" s="10"/>
      <c r="C159" s="10"/>
    </row>
    <row r="160" spans="1:3" x14ac:dyDescent="0.2">
      <c r="A160" s="10"/>
      <c r="B160" s="10"/>
      <c r="C160" s="10"/>
    </row>
    <row r="161" spans="1:5" x14ac:dyDescent="0.2">
      <c r="A161" s="10"/>
      <c r="B161" s="10"/>
      <c r="C161" s="10"/>
      <c r="D161" s="10"/>
      <c r="E161" s="10"/>
    </row>
    <row r="162" spans="1:5" x14ac:dyDescent="0.2">
      <c r="A162" s="10"/>
      <c r="B162" s="10"/>
      <c r="C162" s="10"/>
      <c r="D162" s="10"/>
      <c r="E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  <c r="C175" s="10"/>
      <c r="D175" s="10"/>
      <c r="E175" s="10"/>
    </row>
    <row r="176" spans="1:5" x14ac:dyDescent="0.2">
      <c r="A176" s="10"/>
      <c r="B176" s="10"/>
      <c r="C176" s="10"/>
      <c r="D176" s="10"/>
      <c r="E176" s="10"/>
    </row>
    <row r="177" spans="1:5" x14ac:dyDescent="0.2">
      <c r="A177" s="10"/>
      <c r="B177" s="10"/>
      <c r="C177" s="10"/>
      <c r="D177" s="10"/>
      <c r="E177" s="10"/>
    </row>
    <row r="178" spans="1:5" x14ac:dyDescent="0.2">
      <c r="A178" s="10"/>
      <c r="B178" s="10"/>
      <c r="C178" s="10"/>
      <c r="D178" s="10"/>
      <c r="E178" s="10"/>
    </row>
    <row r="179" spans="1:5" x14ac:dyDescent="0.2">
      <c r="A179" s="10"/>
      <c r="B179" s="10"/>
      <c r="C179" s="10"/>
      <c r="D179" s="10"/>
      <c r="E179" s="10"/>
    </row>
    <row r="180" spans="1:5" x14ac:dyDescent="0.2">
      <c r="A180" s="10"/>
      <c r="B180" s="10"/>
      <c r="C180" s="10"/>
      <c r="D180" s="10"/>
      <c r="E180" s="10"/>
    </row>
    <row r="181" spans="1:5" x14ac:dyDescent="0.2">
      <c r="A181" s="10"/>
      <c r="B181" s="10"/>
      <c r="C181" s="10"/>
      <c r="D181" s="10"/>
      <c r="E181" s="10"/>
    </row>
    <row r="182" spans="1:5" x14ac:dyDescent="0.2">
      <c r="A182" s="10"/>
      <c r="B182" s="10"/>
      <c r="C182" s="10"/>
      <c r="D182" s="10"/>
      <c r="E182" s="10"/>
    </row>
    <row r="183" spans="1:5" x14ac:dyDescent="0.2">
      <c r="A183" s="10"/>
      <c r="B183" s="10"/>
      <c r="C183" s="10"/>
      <c r="D183" s="10"/>
      <c r="E183" s="10"/>
    </row>
    <row r="184" spans="1:5" x14ac:dyDescent="0.2">
      <c r="A184" s="10"/>
      <c r="B184" s="10"/>
      <c r="C184" s="10"/>
      <c r="D184" s="10"/>
      <c r="E184" s="10"/>
    </row>
    <row r="185" spans="1:5" x14ac:dyDescent="0.2">
      <c r="A185" s="10"/>
      <c r="B185" s="10"/>
    </row>
    <row r="186" spans="1:5" x14ac:dyDescent="0.2">
      <c r="A186" s="10"/>
      <c r="B186" s="10"/>
    </row>
    <row r="187" spans="1:5" x14ac:dyDescent="0.2">
      <c r="A187" s="10"/>
      <c r="B187" s="10"/>
    </row>
    <row r="188" spans="1:5" x14ac:dyDescent="0.2">
      <c r="A188" s="10"/>
      <c r="B188" s="10"/>
    </row>
    <row r="189" spans="1:5" x14ac:dyDescent="0.2">
      <c r="A189" s="10"/>
      <c r="B189" s="10"/>
    </row>
    <row r="190" spans="1:5" x14ac:dyDescent="0.2">
      <c r="A190" s="10"/>
      <c r="B190" s="10"/>
    </row>
    <row r="191" spans="1:5" x14ac:dyDescent="0.2">
      <c r="A191" s="10"/>
      <c r="B191" s="10"/>
    </row>
    <row r="192" spans="1:5" x14ac:dyDescent="0.2">
      <c r="A192" s="10"/>
      <c r="B192" s="10"/>
    </row>
    <row r="193" spans="1:2" x14ac:dyDescent="0.2">
      <c r="A193" s="10"/>
      <c r="B193" s="10"/>
    </row>
  </sheetData>
  <mergeCells count="73">
    <mergeCell ref="G68:G69"/>
    <mergeCell ref="C68:C69"/>
    <mergeCell ref="D68:D69"/>
    <mergeCell ref="E68:E69"/>
    <mergeCell ref="E70:E71"/>
    <mergeCell ref="E31:E32"/>
    <mergeCell ref="G13:G14"/>
    <mergeCell ref="F13:F14"/>
    <mergeCell ref="G15:G16"/>
    <mergeCell ref="F33:F35"/>
    <mergeCell ref="E13:E14"/>
    <mergeCell ref="E33:E35"/>
    <mergeCell ref="E21:E22"/>
    <mergeCell ref="F68:F69"/>
    <mergeCell ref="G11:G12"/>
    <mergeCell ref="F11:F12"/>
    <mergeCell ref="G9:G10"/>
    <mergeCell ref="E9:E10"/>
    <mergeCell ref="F9:F10"/>
    <mergeCell ref="E11:E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D33:D35"/>
    <mergeCell ref="D21:D22"/>
    <mergeCell ref="D15:D16"/>
    <mergeCell ref="C33:C35"/>
    <mergeCell ref="C31:C32"/>
    <mergeCell ref="D31:D32"/>
    <mergeCell ref="B132:C132"/>
    <mergeCell ref="F132:G132"/>
    <mergeCell ref="B130:C130"/>
    <mergeCell ref="A122:C122"/>
    <mergeCell ref="A123:C123"/>
    <mergeCell ref="A124:C124"/>
    <mergeCell ref="A125:C125"/>
    <mergeCell ref="B129:C129"/>
    <mergeCell ref="A121:C121"/>
    <mergeCell ref="B15:B16"/>
    <mergeCell ref="F21:F22"/>
    <mergeCell ref="A120:C120"/>
    <mergeCell ref="C21:C22"/>
    <mergeCell ref="A75:C75"/>
    <mergeCell ref="C70:C71"/>
    <mergeCell ref="D70:D71"/>
    <mergeCell ref="A15:A16"/>
    <mergeCell ref="F31:F32"/>
    <mergeCell ref="A76:C76"/>
    <mergeCell ref="A77:C77"/>
    <mergeCell ref="G21:G22"/>
    <mergeCell ref="F15:F16"/>
    <mergeCell ref="E15:E16"/>
    <mergeCell ref="F70:F71"/>
    <mergeCell ref="G70:G71"/>
    <mergeCell ref="G31:G32"/>
    <mergeCell ref="G33:G35"/>
    <mergeCell ref="C15:C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5"/>
  <sheetViews>
    <sheetView topLeftCell="A49" zoomScale="75" zoomScaleNormal="75" workbookViewId="0">
      <selection activeCell="G54" sqref="G54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2.5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166</v>
      </c>
      <c r="C15" s="104"/>
      <c r="D15" s="117"/>
      <c r="E15" s="117"/>
      <c r="F15" s="117"/>
      <c r="G15" s="131">
        <f>SUM(G17:G20)</f>
        <v>3826966</v>
      </c>
    </row>
    <row r="16" spans="1:8" ht="35.25" customHeight="1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59022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138816</v>
      </c>
    </row>
    <row r="19" spans="1:7" ht="35.25" customHeight="1" x14ac:dyDescent="0.25">
      <c r="A19" s="16" t="s">
        <v>80</v>
      </c>
      <c r="B19" s="35" t="s">
        <v>32</v>
      </c>
      <c r="C19" s="35" t="s">
        <v>108</v>
      </c>
      <c r="D19" s="11"/>
      <c r="E19" s="11"/>
      <c r="F19" s="11"/>
      <c r="G19" s="25">
        <v>3512378</v>
      </c>
    </row>
    <row r="20" spans="1:7" ht="47.25" x14ac:dyDescent="0.25">
      <c r="A20" s="16" t="s">
        <v>39</v>
      </c>
      <c r="B20" s="22" t="s">
        <v>40</v>
      </c>
      <c r="C20" s="35" t="s">
        <v>154</v>
      </c>
      <c r="D20" s="11"/>
      <c r="E20" s="11"/>
      <c r="F20" s="11"/>
      <c r="G20" s="25">
        <v>116750</v>
      </c>
    </row>
    <row r="21" spans="1:7" ht="63" customHeight="1" x14ac:dyDescent="0.2">
      <c r="A21" s="123" t="s">
        <v>111</v>
      </c>
      <c r="B21" s="110" t="s">
        <v>167</v>
      </c>
      <c r="C21" s="133"/>
      <c r="D21" s="117"/>
      <c r="E21" s="117"/>
      <c r="F21" s="117"/>
      <c r="G21" s="131">
        <f>SUM(G23:G30)</f>
        <v>3674574</v>
      </c>
    </row>
    <row r="22" spans="1:7" x14ac:dyDescent="0.2">
      <c r="A22" s="124"/>
      <c r="B22" s="111"/>
      <c r="C22" s="133"/>
      <c r="D22" s="117"/>
      <c r="E22" s="117"/>
      <c r="F22" s="117"/>
      <c r="G22" s="131"/>
    </row>
    <row r="23" spans="1:7" ht="31.5" x14ac:dyDescent="0.25">
      <c r="A23" s="16" t="s">
        <v>70</v>
      </c>
      <c r="B23" s="22" t="s">
        <v>118</v>
      </c>
      <c r="C23" s="14" t="s">
        <v>43</v>
      </c>
      <c r="D23" s="11"/>
      <c r="E23" s="11"/>
      <c r="F23" s="11"/>
      <c r="G23" s="25">
        <v>221000</v>
      </c>
    </row>
    <row r="24" spans="1:7" ht="30" customHeight="1" x14ac:dyDescent="0.25">
      <c r="A24" s="16" t="s">
        <v>70</v>
      </c>
      <c r="B24" s="22" t="s">
        <v>118</v>
      </c>
      <c r="C24" s="49" t="s">
        <v>47</v>
      </c>
      <c r="D24" s="11"/>
      <c r="E24" s="11"/>
      <c r="F24" s="11"/>
      <c r="G24" s="25">
        <v>800693</v>
      </c>
    </row>
    <row r="25" spans="1:7" ht="18.75" customHeight="1" x14ac:dyDescent="0.25">
      <c r="A25" s="16" t="s">
        <v>50</v>
      </c>
      <c r="B25" s="22" t="s">
        <v>55</v>
      </c>
      <c r="C25" s="14" t="s">
        <v>43</v>
      </c>
      <c r="D25" s="11"/>
      <c r="E25" s="11"/>
      <c r="F25" s="11"/>
      <c r="G25" s="25">
        <v>182998</v>
      </c>
    </row>
    <row r="26" spans="1:7" ht="15.75" customHeight="1" x14ac:dyDescent="0.25">
      <c r="A26" s="16" t="s">
        <v>50</v>
      </c>
      <c r="B26" s="22" t="s">
        <v>55</v>
      </c>
      <c r="C26" s="49" t="s">
        <v>47</v>
      </c>
      <c r="D26" s="11"/>
      <c r="E26" s="11"/>
      <c r="F26" s="11"/>
      <c r="G26" s="25">
        <v>2229177</v>
      </c>
    </row>
    <row r="27" spans="1:7" ht="15.75" customHeight="1" x14ac:dyDescent="0.25">
      <c r="A27" s="16" t="s">
        <v>93</v>
      </c>
      <c r="B27" s="22" t="s">
        <v>94</v>
      </c>
      <c r="C27" s="49" t="s">
        <v>47</v>
      </c>
      <c r="D27" s="11"/>
      <c r="E27" s="11"/>
      <c r="F27" s="11"/>
      <c r="G27" s="25">
        <v>70000</v>
      </c>
    </row>
    <row r="28" spans="1:7" ht="31.5" x14ac:dyDescent="0.25">
      <c r="A28" s="16" t="s">
        <v>132</v>
      </c>
      <c r="B28" s="22" t="s">
        <v>134</v>
      </c>
      <c r="C28" s="49" t="s">
        <v>47</v>
      </c>
      <c r="D28" s="11"/>
      <c r="E28" s="11"/>
      <c r="F28" s="11"/>
      <c r="G28" s="25">
        <v>1620</v>
      </c>
    </row>
    <row r="29" spans="1:7" ht="47.25" x14ac:dyDescent="0.25">
      <c r="A29" s="16" t="s">
        <v>133</v>
      </c>
      <c r="B29" s="22" t="s">
        <v>135</v>
      </c>
      <c r="C29" s="14" t="s">
        <v>43</v>
      </c>
      <c r="D29" s="11"/>
      <c r="E29" s="11"/>
      <c r="F29" s="11"/>
      <c r="G29" s="25">
        <v>99086</v>
      </c>
    </row>
    <row r="30" spans="1:7" ht="15.75" customHeight="1" x14ac:dyDescent="0.25">
      <c r="A30" s="16" t="s">
        <v>95</v>
      </c>
      <c r="B30" s="22" t="s">
        <v>96</v>
      </c>
      <c r="C30" s="49" t="s">
        <v>47</v>
      </c>
      <c r="D30" s="11"/>
      <c r="E30" s="11"/>
      <c r="F30" s="11"/>
      <c r="G30" s="25">
        <v>70000</v>
      </c>
    </row>
    <row r="31" spans="1:7" ht="94.5" x14ac:dyDescent="0.25">
      <c r="A31" s="17" t="s">
        <v>114</v>
      </c>
      <c r="B31" s="78" t="s">
        <v>176</v>
      </c>
      <c r="C31" s="48"/>
      <c r="D31" s="29"/>
      <c r="E31" s="29"/>
      <c r="F31" s="29"/>
      <c r="G31" s="56">
        <f>SUM(G32:G34)</f>
        <v>621000</v>
      </c>
    </row>
    <row r="32" spans="1:7" ht="47.25" x14ac:dyDescent="0.25">
      <c r="A32" s="16" t="s">
        <v>193</v>
      </c>
      <c r="B32" s="22" t="s">
        <v>194</v>
      </c>
      <c r="C32" s="33" t="s">
        <v>43</v>
      </c>
      <c r="D32" s="21"/>
      <c r="E32" s="21"/>
      <c r="F32" s="21"/>
      <c r="G32" s="25">
        <v>36000</v>
      </c>
    </row>
    <row r="33" spans="1:7" ht="78.75" x14ac:dyDescent="0.25">
      <c r="A33" s="16" t="s">
        <v>102</v>
      </c>
      <c r="B33" s="22" t="s">
        <v>103</v>
      </c>
      <c r="C33" s="14" t="s">
        <v>43</v>
      </c>
      <c r="D33" s="29"/>
      <c r="E33" s="29"/>
      <c r="F33" s="29"/>
      <c r="G33" s="25">
        <v>5000</v>
      </c>
    </row>
    <row r="34" spans="1:7" ht="78.75" x14ac:dyDescent="0.25">
      <c r="A34" s="16" t="s">
        <v>102</v>
      </c>
      <c r="B34" s="22" t="s">
        <v>103</v>
      </c>
      <c r="C34" s="49" t="s">
        <v>47</v>
      </c>
      <c r="D34" s="11"/>
      <c r="E34" s="11"/>
      <c r="F34" s="11"/>
      <c r="G34" s="62">
        <v>580000</v>
      </c>
    </row>
    <row r="35" spans="1:7" ht="78.75" x14ac:dyDescent="0.25">
      <c r="A35" s="17" t="s">
        <v>112</v>
      </c>
      <c r="B35" s="78" t="s">
        <v>168</v>
      </c>
      <c r="C35" s="87"/>
      <c r="D35" s="29"/>
      <c r="E35" s="29"/>
      <c r="F35" s="29"/>
      <c r="G35" s="56">
        <f>SUM(G37:G48)</f>
        <v>4696781</v>
      </c>
    </row>
    <row r="36" spans="1:7" ht="1.5" hidden="1" customHeight="1" x14ac:dyDescent="0.25">
      <c r="A36" s="16" t="s">
        <v>17</v>
      </c>
      <c r="B36" s="38" t="s">
        <v>56</v>
      </c>
      <c r="C36" s="88"/>
      <c r="D36" s="89"/>
      <c r="E36" s="89"/>
      <c r="F36" s="89"/>
      <c r="G36" s="90"/>
    </row>
    <row r="37" spans="1:7" ht="31.5" x14ac:dyDescent="0.25">
      <c r="A37" s="16" t="s">
        <v>42</v>
      </c>
      <c r="B37" s="22" t="s">
        <v>46</v>
      </c>
      <c r="C37" s="49" t="s">
        <v>43</v>
      </c>
      <c r="D37" s="21"/>
      <c r="E37" s="21"/>
      <c r="F37" s="21"/>
      <c r="G37" s="25">
        <v>126000</v>
      </c>
    </row>
    <row r="38" spans="1:7" ht="15.75" x14ac:dyDescent="0.25">
      <c r="A38" s="16" t="s">
        <v>51</v>
      </c>
      <c r="B38" s="35" t="s">
        <v>57</v>
      </c>
      <c r="C38" s="14" t="s">
        <v>47</v>
      </c>
      <c r="D38" s="11"/>
      <c r="E38" s="11"/>
      <c r="F38" s="11"/>
      <c r="G38" s="4">
        <v>195620</v>
      </c>
    </row>
    <row r="39" spans="1:7" ht="15.75" x14ac:dyDescent="0.25">
      <c r="A39" s="16" t="s">
        <v>51</v>
      </c>
      <c r="B39" s="35" t="s">
        <v>57</v>
      </c>
      <c r="C39" s="49" t="s">
        <v>43</v>
      </c>
      <c r="D39" s="11"/>
      <c r="E39" s="11"/>
      <c r="F39" s="11"/>
      <c r="G39" s="4">
        <v>192800</v>
      </c>
    </row>
    <row r="40" spans="1:7" ht="31.5" x14ac:dyDescent="0.25">
      <c r="A40" s="16" t="s">
        <v>52</v>
      </c>
      <c r="B40" s="35" t="s">
        <v>117</v>
      </c>
      <c r="C40" s="14" t="s">
        <v>47</v>
      </c>
      <c r="D40" s="11"/>
      <c r="E40" s="11"/>
      <c r="F40" s="11"/>
      <c r="G40" s="4">
        <v>1263161</v>
      </c>
    </row>
    <row r="41" spans="1:7" ht="31.5" x14ac:dyDescent="0.25">
      <c r="A41" s="16" t="s">
        <v>52</v>
      </c>
      <c r="B41" s="35" t="s">
        <v>117</v>
      </c>
      <c r="C41" s="49" t="s">
        <v>43</v>
      </c>
      <c r="D41" s="11"/>
      <c r="E41" s="11"/>
      <c r="F41" s="11"/>
      <c r="G41" s="4">
        <v>227900</v>
      </c>
    </row>
    <row r="42" spans="1:7" ht="15.75" x14ac:dyDescent="0.25">
      <c r="A42" s="16" t="s">
        <v>75</v>
      </c>
      <c r="B42" s="35" t="s">
        <v>76</v>
      </c>
      <c r="C42" s="49" t="s">
        <v>47</v>
      </c>
      <c r="D42" s="11"/>
      <c r="E42" s="11"/>
      <c r="F42" s="11"/>
      <c r="G42" s="4">
        <v>696620</v>
      </c>
    </row>
    <row r="43" spans="1:7" ht="15.75" x14ac:dyDescent="0.25">
      <c r="A43" s="16" t="s">
        <v>75</v>
      </c>
      <c r="B43" s="35" t="s">
        <v>76</v>
      </c>
      <c r="C43" s="49" t="s">
        <v>43</v>
      </c>
      <c r="D43" s="11"/>
      <c r="E43" s="11"/>
      <c r="F43" s="11"/>
      <c r="G43" s="4">
        <v>155400</v>
      </c>
    </row>
    <row r="44" spans="1:7" ht="47.25" x14ac:dyDescent="0.25">
      <c r="A44" s="16" t="s">
        <v>53</v>
      </c>
      <c r="B44" s="35" t="s">
        <v>59</v>
      </c>
      <c r="C44" s="49" t="s">
        <v>43</v>
      </c>
      <c r="D44" s="11"/>
      <c r="E44" s="11"/>
      <c r="F44" s="11"/>
      <c r="G44" s="4">
        <v>36100</v>
      </c>
    </row>
    <row r="45" spans="1:7" ht="31.5" x14ac:dyDescent="0.25">
      <c r="A45" s="16" t="s">
        <v>62</v>
      </c>
      <c r="B45" s="35" t="s">
        <v>63</v>
      </c>
      <c r="C45" s="49" t="s">
        <v>47</v>
      </c>
      <c r="D45" s="11"/>
      <c r="E45" s="11"/>
      <c r="F45" s="11"/>
      <c r="G45" s="4">
        <v>1550300</v>
      </c>
    </row>
    <row r="46" spans="1:7" ht="31.5" x14ac:dyDescent="0.25">
      <c r="A46" s="16" t="s">
        <v>62</v>
      </c>
      <c r="B46" s="35" t="s">
        <v>63</v>
      </c>
      <c r="C46" s="49" t="s">
        <v>43</v>
      </c>
      <c r="D46" s="11"/>
      <c r="E46" s="11"/>
      <c r="F46" s="11"/>
      <c r="G46" s="4">
        <v>239180</v>
      </c>
    </row>
    <row r="47" spans="1:7" ht="63" x14ac:dyDescent="0.25">
      <c r="A47" s="16" t="s">
        <v>97</v>
      </c>
      <c r="B47" s="35" t="s">
        <v>119</v>
      </c>
      <c r="C47" s="49" t="s">
        <v>43</v>
      </c>
      <c r="D47" s="11"/>
      <c r="E47" s="11"/>
      <c r="F47" s="11"/>
      <c r="G47" s="4">
        <v>7700</v>
      </c>
    </row>
    <row r="48" spans="1:7" ht="47.25" x14ac:dyDescent="0.25">
      <c r="A48" s="16" t="s">
        <v>149</v>
      </c>
      <c r="B48" s="35" t="s">
        <v>150</v>
      </c>
      <c r="C48" s="49" t="s">
        <v>43</v>
      </c>
      <c r="D48" s="11"/>
      <c r="E48" s="11"/>
      <c r="F48" s="11"/>
      <c r="G48" s="4">
        <v>6000</v>
      </c>
    </row>
    <row r="49" spans="1:216" s="41" customFormat="1" ht="94.5" x14ac:dyDescent="0.25">
      <c r="A49" s="17" t="s">
        <v>113</v>
      </c>
      <c r="B49" s="78" t="s">
        <v>177</v>
      </c>
      <c r="C49" s="33"/>
      <c r="D49" s="21"/>
      <c r="E49" s="21"/>
      <c r="F49" s="21"/>
      <c r="G49" s="39">
        <f>SUM(G50:G54)</f>
        <v>1287895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</row>
    <row r="50" spans="1:216" s="10" customFormat="1" ht="31.5" x14ac:dyDescent="0.25">
      <c r="A50" s="16" t="s">
        <v>42</v>
      </c>
      <c r="B50" s="22" t="s">
        <v>46</v>
      </c>
      <c r="C50" s="49" t="s">
        <v>43</v>
      </c>
      <c r="D50" s="21"/>
      <c r="E50" s="21"/>
      <c r="F50" s="21"/>
      <c r="G50" s="25">
        <v>3500</v>
      </c>
    </row>
    <row r="51" spans="1:216" s="10" customFormat="1" ht="31.5" x14ac:dyDescent="0.25">
      <c r="A51" s="16" t="s">
        <v>42</v>
      </c>
      <c r="B51" s="22" t="s">
        <v>46</v>
      </c>
      <c r="C51" s="49" t="s">
        <v>47</v>
      </c>
      <c r="D51" s="21"/>
      <c r="E51" s="21"/>
      <c r="F51" s="21"/>
      <c r="G51" s="25">
        <v>130000</v>
      </c>
    </row>
    <row r="52" spans="1:216" s="10" customFormat="1" ht="31.5" x14ac:dyDescent="0.25">
      <c r="A52" s="16" t="s">
        <v>30</v>
      </c>
      <c r="B52" s="22" t="s">
        <v>48</v>
      </c>
      <c r="C52" s="33" t="s">
        <v>104</v>
      </c>
      <c r="D52" s="21"/>
      <c r="E52" s="21"/>
      <c r="F52" s="21"/>
      <c r="G52" s="25">
        <v>332000</v>
      </c>
    </row>
    <row r="53" spans="1:216" ht="47.25" x14ac:dyDescent="0.25">
      <c r="A53" s="16" t="s">
        <v>155</v>
      </c>
      <c r="B53" s="22" t="s">
        <v>156</v>
      </c>
      <c r="C53" s="33" t="s">
        <v>43</v>
      </c>
      <c r="D53" s="21"/>
      <c r="E53" s="21"/>
      <c r="F53" s="21"/>
      <c r="G53" s="25">
        <v>55000</v>
      </c>
    </row>
    <row r="54" spans="1:216" ht="47.25" x14ac:dyDescent="0.25">
      <c r="A54" s="16" t="s">
        <v>155</v>
      </c>
      <c r="B54" s="22" t="s">
        <v>156</v>
      </c>
      <c r="C54" s="33" t="s">
        <v>47</v>
      </c>
      <c r="D54" s="21"/>
      <c r="E54" s="21"/>
      <c r="F54" s="21"/>
      <c r="G54" s="25">
        <v>767395</v>
      </c>
    </row>
    <row r="55" spans="1:216" ht="78.75" x14ac:dyDescent="0.25">
      <c r="A55" s="17" t="s">
        <v>160</v>
      </c>
      <c r="B55" s="78" t="s">
        <v>169</v>
      </c>
      <c r="C55" s="33"/>
      <c r="D55" s="21"/>
      <c r="E55" s="21"/>
      <c r="F55" s="21"/>
      <c r="G55" s="39">
        <f>G56</f>
        <v>9000</v>
      </c>
    </row>
    <row r="56" spans="1:216" ht="31.5" x14ac:dyDescent="0.25">
      <c r="A56" s="16" t="s">
        <v>42</v>
      </c>
      <c r="B56" s="22" t="s">
        <v>46</v>
      </c>
      <c r="C56" s="49" t="s">
        <v>43</v>
      </c>
      <c r="D56" s="21"/>
      <c r="E56" s="21"/>
      <c r="F56" s="21"/>
      <c r="G56" s="25">
        <v>9000</v>
      </c>
    </row>
    <row r="57" spans="1:216" ht="63" x14ac:dyDescent="0.25">
      <c r="A57" s="17" t="s">
        <v>116</v>
      </c>
      <c r="B57" s="78" t="s">
        <v>170</v>
      </c>
      <c r="C57" s="33"/>
      <c r="D57" s="21"/>
      <c r="E57" s="21"/>
      <c r="F57" s="21"/>
      <c r="G57" s="39">
        <f>SUM(G58:G62)</f>
        <v>1670000</v>
      </c>
    </row>
    <row r="58" spans="1:216" ht="15.75" x14ac:dyDescent="0.25">
      <c r="A58" s="16" t="s">
        <v>143</v>
      </c>
      <c r="B58" s="35" t="s">
        <v>144</v>
      </c>
      <c r="C58" s="33" t="s">
        <v>43</v>
      </c>
      <c r="D58" s="21"/>
      <c r="E58" s="21"/>
      <c r="F58" s="21"/>
      <c r="G58" s="25">
        <v>25000</v>
      </c>
    </row>
    <row r="59" spans="1:216" ht="15.75" x14ac:dyDescent="0.25">
      <c r="A59" s="16" t="s">
        <v>83</v>
      </c>
      <c r="B59" s="22" t="s">
        <v>87</v>
      </c>
      <c r="C59" s="33" t="s">
        <v>43</v>
      </c>
      <c r="D59" s="21"/>
      <c r="E59" s="21"/>
      <c r="F59" s="21"/>
      <c r="G59" s="58">
        <v>70000</v>
      </c>
    </row>
    <row r="60" spans="1:216" ht="63" x14ac:dyDescent="0.25">
      <c r="A60" s="16" t="s">
        <v>73</v>
      </c>
      <c r="B60" s="22" t="s">
        <v>84</v>
      </c>
      <c r="C60" s="33" t="s">
        <v>43</v>
      </c>
      <c r="D60" s="21"/>
      <c r="E60" s="21"/>
      <c r="F60" s="21"/>
      <c r="G60" s="58">
        <v>500000</v>
      </c>
    </row>
    <row r="61" spans="1:216" ht="63" x14ac:dyDescent="0.25">
      <c r="A61" s="16" t="s">
        <v>73</v>
      </c>
      <c r="B61" s="22" t="s">
        <v>84</v>
      </c>
      <c r="C61" s="49" t="s">
        <v>47</v>
      </c>
      <c r="D61" s="21"/>
      <c r="E61" s="21"/>
      <c r="F61" s="21"/>
      <c r="G61" s="25">
        <v>795000</v>
      </c>
    </row>
    <row r="62" spans="1:216" ht="31.5" x14ac:dyDescent="0.25">
      <c r="A62" s="16" t="s">
        <v>85</v>
      </c>
      <c r="B62" s="22" t="s">
        <v>86</v>
      </c>
      <c r="C62" s="49" t="s">
        <v>47</v>
      </c>
      <c r="D62" s="21"/>
      <c r="E62" s="21"/>
      <c r="F62" s="21"/>
      <c r="G62" s="25">
        <v>280000</v>
      </c>
    </row>
    <row r="63" spans="1:216" ht="94.5" x14ac:dyDescent="0.25">
      <c r="A63" s="17" t="s">
        <v>115</v>
      </c>
      <c r="B63" s="78" t="s">
        <v>171</v>
      </c>
      <c r="C63" s="76"/>
      <c r="D63" s="11"/>
      <c r="E63" s="11"/>
      <c r="F63" s="11"/>
      <c r="G63" s="39">
        <f>SUM(G64:G68)</f>
        <v>6764500</v>
      </c>
    </row>
    <row r="64" spans="1:216" ht="47.25" x14ac:dyDescent="0.25">
      <c r="A64" s="16" t="s">
        <v>187</v>
      </c>
      <c r="B64" s="35" t="s">
        <v>186</v>
      </c>
      <c r="C64" s="49" t="s">
        <v>47</v>
      </c>
      <c r="D64" s="11"/>
      <c r="E64" s="11"/>
      <c r="F64" s="11"/>
      <c r="G64" s="25">
        <v>660000</v>
      </c>
    </row>
    <row r="65" spans="1:7" ht="15.75" x14ac:dyDescent="0.25">
      <c r="A65" s="16" t="s">
        <v>33</v>
      </c>
      <c r="B65" s="22" t="s">
        <v>34</v>
      </c>
      <c r="C65" s="33" t="s">
        <v>43</v>
      </c>
      <c r="D65" s="11"/>
      <c r="E65" s="11"/>
      <c r="F65" s="11"/>
      <c r="G65" s="25">
        <v>90000</v>
      </c>
    </row>
    <row r="66" spans="1:7" ht="15.75" x14ac:dyDescent="0.25">
      <c r="A66" s="16" t="s">
        <v>33</v>
      </c>
      <c r="B66" s="22" t="s">
        <v>34</v>
      </c>
      <c r="C66" s="14" t="s">
        <v>35</v>
      </c>
      <c r="D66" s="21"/>
      <c r="E66" s="21"/>
      <c r="F66" s="21"/>
      <c r="G66" s="24">
        <v>3354500</v>
      </c>
    </row>
    <row r="67" spans="1:7" ht="47.25" x14ac:dyDescent="0.25">
      <c r="A67" s="16" t="s">
        <v>39</v>
      </c>
      <c r="B67" s="22" t="s">
        <v>40</v>
      </c>
      <c r="C67" s="49" t="s">
        <v>69</v>
      </c>
      <c r="D67" s="21"/>
      <c r="E67" s="21"/>
      <c r="F67" s="21"/>
      <c r="G67" s="25">
        <v>860000</v>
      </c>
    </row>
    <row r="68" spans="1:7" ht="47.25" x14ac:dyDescent="0.25">
      <c r="A68" s="16" t="s">
        <v>39</v>
      </c>
      <c r="B68" s="22" t="s">
        <v>40</v>
      </c>
      <c r="C68" s="49" t="s">
        <v>82</v>
      </c>
      <c r="D68" s="21"/>
      <c r="E68" s="21"/>
      <c r="F68" s="21"/>
      <c r="G68" s="25">
        <v>1800000</v>
      </c>
    </row>
    <row r="69" spans="1:7" ht="94.5" x14ac:dyDescent="0.25">
      <c r="A69" s="17" t="s">
        <v>145</v>
      </c>
      <c r="B69" s="78" t="s">
        <v>172</v>
      </c>
      <c r="C69" s="129" t="s">
        <v>43</v>
      </c>
      <c r="D69" s="97"/>
      <c r="E69" s="97"/>
      <c r="F69" s="97"/>
      <c r="G69" s="102">
        <v>3000</v>
      </c>
    </row>
    <row r="70" spans="1:7" ht="31.5" x14ac:dyDescent="0.25">
      <c r="A70" s="16" t="s">
        <v>42</v>
      </c>
      <c r="B70" s="22" t="s">
        <v>46</v>
      </c>
      <c r="C70" s="130"/>
      <c r="D70" s="98"/>
      <c r="E70" s="98"/>
      <c r="F70" s="98"/>
      <c r="G70" s="103"/>
    </row>
    <row r="71" spans="1:7" ht="78.75" x14ac:dyDescent="0.25">
      <c r="A71" s="17" t="s">
        <v>120</v>
      </c>
      <c r="B71" s="75" t="s">
        <v>173</v>
      </c>
      <c r="C71" s="129" t="s">
        <v>43</v>
      </c>
      <c r="D71" s="117"/>
      <c r="E71" s="117"/>
      <c r="F71" s="117"/>
      <c r="G71" s="131">
        <v>5000</v>
      </c>
    </row>
    <row r="72" spans="1:7" ht="31.5" x14ac:dyDescent="0.25">
      <c r="A72" s="16" t="s">
        <v>42</v>
      </c>
      <c r="B72" s="22" t="s">
        <v>46</v>
      </c>
      <c r="C72" s="130"/>
      <c r="D72" s="117"/>
      <c r="E72" s="117"/>
      <c r="F72" s="117"/>
      <c r="G72" s="131"/>
    </row>
    <row r="73" spans="1:7" ht="78.75" x14ac:dyDescent="0.25">
      <c r="A73" s="17" t="s">
        <v>110</v>
      </c>
      <c r="B73" s="78" t="s">
        <v>174</v>
      </c>
      <c r="C73" s="48"/>
      <c r="D73" s="11"/>
      <c r="E73" s="11"/>
      <c r="F73" s="11"/>
      <c r="G73" s="39">
        <f>G74+G75</f>
        <v>306057</v>
      </c>
    </row>
    <row r="74" spans="1:7" ht="31.5" x14ac:dyDescent="0.25">
      <c r="A74" s="16" t="s">
        <v>42</v>
      </c>
      <c r="B74" s="22" t="s">
        <v>46</v>
      </c>
      <c r="C74" s="48" t="s">
        <v>43</v>
      </c>
      <c r="D74" s="11"/>
      <c r="E74" s="11"/>
      <c r="F74" s="11"/>
      <c r="G74" s="25">
        <v>13000</v>
      </c>
    </row>
    <row r="75" spans="1:7" ht="31.5" x14ac:dyDescent="0.25">
      <c r="A75" s="16" t="s">
        <v>42</v>
      </c>
      <c r="B75" s="22" t="s">
        <v>46</v>
      </c>
      <c r="C75" s="49" t="s">
        <v>47</v>
      </c>
      <c r="D75" s="11"/>
      <c r="E75" s="11"/>
      <c r="F75" s="11"/>
      <c r="G75" s="25">
        <v>293057</v>
      </c>
    </row>
    <row r="76" spans="1:7" ht="30" customHeight="1" x14ac:dyDescent="0.25">
      <c r="A76" s="128" t="s">
        <v>64</v>
      </c>
      <c r="B76" s="128"/>
      <c r="C76" s="128"/>
      <c r="D76" s="21"/>
      <c r="E76" s="21"/>
      <c r="F76" s="72"/>
      <c r="G76" s="73">
        <f>G15+G21+G31+G35+G49+G55+G63+G69+G71+G73+G57</f>
        <v>22864773</v>
      </c>
    </row>
    <row r="77" spans="1:7" ht="15.75" x14ac:dyDescent="0.25">
      <c r="A77" s="104" t="s">
        <v>105</v>
      </c>
      <c r="B77" s="104"/>
      <c r="C77" s="104"/>
      <c r="D77" s="21"/>
      <c r="E77" s="21"/>
      <c r="F77" s="72"/>
      <c r="G77" s="24">
        <v>22506773</v>
      </c>
    </row>
    <row r="78" spans="1:7" ht="15.75" customHeight="1" x14ac:dyDescent="0.25">
      <c r="A78" s="104" t="s">
        <v>106</v>
      </c>
      <c r="B78" s="104"/>
      <c r="C78" s="104"/>
      <c r="D78" s="21"/>
      <c r="E78" s="86"/>
      <c r="F78" s="72"/>
      <c r="G78" s="24">
        <v>332000</v>
      </c>
    </row>
    <row r="79" spans="1:7" ht="15.75" customHeight="1" x14ac:dyDescent="0.25">
      <c r="A79" s="94" t="s">
        <v>195</v>
      </c>
      <c r="B79" s="95"/>
      <c r="C79" s="96"/>
      <c r="D79" s="21"/>
      <c r="E79" s="86"/>
      <c r="F79" s="72"/>
      <c r="G79" s="24">
        <v>26000</v>
      </c>
    </row>
    <row r="80" spans="1:7" ht="78.75" x14ac:dyDescent="0.25">
      <c r="A80" s="75">
        <v>47</v>
      </c>
      <c r="B80" s="75" t="s">
        <v>175</v>
      </c>
      <c r="C80" s="80"/>
      <c r="D80" s="81">
        <f>SUM(D81:D121)</f>
        <v>65213464</v>
      </c>
      <c r="E80" s="81">
        <v>18.7</v>
      </c>
      <c r="F80" s="81">
        <f>SUM(F81:F121)</f>
        <v>52962263</v>
      </c>
      <c r="G80" s="81">
        <f>SUM(G81:G121)</f>
        <v>15603502</v>
      </c>
    </row>
    <row r="81" spans="1:7" ht="31.5" x14ac:dyDescent="0.25">
      <c r="A81" s="5">
        <v>150101</v>
      </c>
      <c r="B81" s="13" t="s">
        <v>9</v>
      </c>
      <c r="C81" s="6" t="s">
        <v>6</v>
      </c>
      <c r="D81" s="4">
        <v>2113187</v>
      </c>
      <c r="E81" s="4">
        <v>32.6</v>
      </c>
      <c r="F81" s="4">
        <v>1425069</v>
      </c>
      <c r="G81" s="4">
        <v>1000000</v>
      </c>
    </row>
    <row r="82" spans="1:7" ht="20.25" customHeight="1" x14ac:dyDescent="0.25">
      <c r="A82" s="3">
        <v>150101</v>
      </c>
      <c r="B82" s="13" t="s">
        <v>9</v>
      </c>
      <c r="C82" s="30" t="s">
        <v>36</v>
      </c>
      <c r="D82" s="4">
        <v>869794</v>
      </c>
      <c r="E82" s="4">
        <v>3.8</v>
      </c>
      <c r="F82" s="4">
        <v>837140</v>
      </c>
      <c r="G82" s="4">
        <v>600000</v>
      </c>
    </row>
    <row r="83" spans="1:7" ht="31.5" x14ac:dyDescent="0.25">
      <c r="A83" s="3">
        <v>150101</v>
      </c>
      <c r="B83" s="13" t="s">
        <v>9</v>
      </c>
      <c r="C83" s="83" t="s">
        <v>163</v>
      </c>
      <c r="D83" s="4">
        <v>97804</v>
      </c>
      <c r="E83" s="4">
        <v>0</v>
      </c>
      <c r="F83" s="4">
        <v>97804</v>
      </c>
      <c r="G83" s="4">
        <v>97804</v>
      </c>
    </row>
    <row r="84" spans="1:7" ht="31.5" x14ac:dyDescent="0.25">
      <c r="A84" s="5">
        <v>150101</v>
      </c>
      <c r="B84" s="13" t="s">
        <v>9</v>
      </c>
      <c r="C84" s="6" t="s">
        <v>89</v>
      </c>
      <c r="D84" s="4">
        <v>6822626</v>
      </c>
      <c r="E84" s="4">
        <v>4.0999999999999996</v>
      </c>
      <c r="F84" s="4">
        <v>6540993</v>
      </c>
      <c r="G84" s="4">
        <v>41484</v>
      </c>
    </row>
    <row r="85" spans="1:7" ht="35.25" customHeight="1" x14ac:dyDescent="0.25">
      <c r="A85" s="5">
        <v>150101</v>
      </c>
      <c r="B85" s="13" t="s">
        <v>9</v>
      </c>
      <c r="C85" s="83" t="s">
        <v>165</v>
      </c>
      <c r="D85" s="25">
        <v>43000</v>
      </c>
      <c r="E85" s="25">
        <v>0</v>
      </c>
      <c r="F85" s="25">
        <v>43000</v>
      </c>
      <c r="G85" s="25">
        <v>43000</v>
      </c>
    </row>
    <row r="86" spans="1:7" ht="35.25" customHeight="1" x14ac:dyDescent="0.25">
      <c r="A86" s="5">
        <v>150101</v>
      </c>
      <c r="B86" s="13" t="s">
        <v>9</v>
      </c>
      <c r="C86" s="30" t="s">
        <v>148</v>
      </c>
      <c r="D86" s="4">
        <v>371863</v>
      </c>
      <c r="E86" s="4">
        <v>3.8</v>
      </c>
      <c r="F86" s="4">
        <v>357816</v>
      </c>
      <c r="G86" s="25">
        <v>2000</v>
      </c>
    </row>
    <row r="87" spans="1:7" ht="21" customHeight="1" x14ac:dyDescent="0.25">
      <c r="A87" s="3">
        <v>150101</v>
      </c>
      <c r="B87" s="84" t="s">
        <v>9</v>
      </c>
      <c r="C87" s="6" t="s">
        <v>92</v>
      </c>
      <c r="D87" s="85">
        <v>446610</v>
      </c>
      <c r="E87" s="85">
        <v>0</v>
      </c>
      <c r="F87" s="85">
        <v>446610</v>
      </c>
      <c r="G87" s="85">
        <v>446610</v>
      </c>
    </row>
    <row r="88" spans="1:7" ht="35.25" customHeight="1" x14ac:dyDescent="0.25">
      <c r="A88" s="5">
        <v>150101</v>
      </c>
      <c r="B88" s="13" t="s">
        <v>9</v>
      </c>
      <c r="C88" s="6" t="s">
        <v>151</v>
      </c>
      <c r="D88" s="4">
        <v>140200</v>
      </c>
      <c r="E88" s="4">
        <v>0</v>
      </c>
      <c r="F88" s="25">
        <v>140200</v>
      </c>
      <c r="G88" s="25">
        <v>140200</v>
      </c>
    </row>
    <row r="89" spans="1:7" ht="21" customHeight="1" x14ac:dyDescent="0.25">
      <c r="A89" s="5">
        <v>150101</v>
      </c>
      <c r="B89" s="13" t="s">
        <v>9</v>
      </c>
      <c r="C89" s="6" t="s">
        <v>137</v>
      </c>
      <c r="D89" s="4">
        <v>129200</v>
      </c>
      <c r="E89" s="4">
        <v>0</v>
      </c>
      <c r="F89" s="25">
        <v>129200</v>
      </c>
      <c r="G89" s="25">
        <v>129200</v>
      </c>
    </row>
    <row r="90" spans="1:7" ht="22.5" customHeight="1" x14ac:dyDescent="0.25">
      <c r="A90" s="5">
        <v>150101</v>
      </c>
      <c r="B90" s="13" t="s">
        <v>9</v>
      </c>
      <c r="C90" s="6" t="s">
        <v>138</v>
      </c>
      <c r="D90" s="4">
        <v>147306</v>
      </c>
      <c r="E90" s="4">
        <v>0</v>
      </c>
      <c r="F90" s="25">
        <v>147306</v>
      </c>
      <c r="G90" s="25">
        <v>147306</v>
      </c>
    </row>
    <row r="91" spans="1:7" ht="21.75" customHeight="1" x14ac:dyDescent="0.25">
      <c r="A91" s="5">
        <v>150101</v>
      </c>
      <c r="B91" s="13" t="s">
        <v>9</v>
      </c>
      <c r="C91" s="6" t="s">
        <v>139</v>
      </c>
      <c r="D91" s="4">
        <v>237200</v>
      </c>
      <c r="E91" s="4">
        <v>0</v>
      </c>
      <c r="F91" s="25">
        <v>237200</v>
      </c>
      <c r="G91" s="25">
        <v>237200</v>
      </c>
    </row>
    <row r="92" spans="1:7" ht="19.5" customHeight="1" x14ac:dyDescent="0.25">
      <c r="A92" s="5">
        <v>150101</v>
      </c>
      <c r="B92" s="13" t="s">
        <v>9</v>
      </c>
      <c r="C92" s="6" t="s">
        <v>140</v>
      </c>
      <c r="D92" s="4">
        <v>123320</v>
      </c>
      <c r="E92" s="4">
        <v>0</v>
      </c>
      <c r="F92" s="25">
        <v>123320</v>
      </c>
      <c r="G92" s="25">
        <v>123320</v>
      </c>
    </row>
    <row r="93" spans="1:7" ht="31.5" x14ac:dyDescent="0.25">
      <c r="A93" s="5">
        <v>150101</v>
      </c>
      <c r="B93" s="13" t="s">
        <v>9</v>
      </c>
      <c r="C93" s="6" t="s">
        <v>141</v>
      </c>
      <c r="D93" s="4">
        <v>696229</v>
      </c>
      <c r="E93" s="4">
        <v>0</v>
      </c>
      <c r="F93" s="25">
        <v>696229</v>
      </c>
      <c r="G93" s="25">
        <v>76320</v>
      </c>
    </row>
    <row r="94" spans="1:7" ht="15.75" x14ac:dyDescent="0.25">
      <c r="A94" s="5">
        <v>150101</v>
      </c>
      <c r="B94" s="13" t="s">
        <v>9</v>
      </c>
      <c r="C94" s="6" t="s">
        <v>147</v>
      </c>
      <c r="D94" s="4">
        <v>6147146</v>
      </c>
      <c r="E94" s="4">
        <v>2.1</v>
      </c>
      <c r="F94" s="25">
        <v>6015776</v>
      </c>
      <c r="G94" s="25">
        <v>85846</v>
      </c>
    </row>
    <row r="95" spans="1:7" ht="31.5" x14ac:dyDescent="0.25">
      <c r="A95" s="5">
        <v>150101</v>
      </c>
      <c r="B95" s="13" t="s">
        <v>9</v>
      </c>
      <c r="C95" s="6" t="s">
        <v>152</v>
      </c>
      <c r="D95" s="4">
        <v>83306</v>
      </c>
      <c r="E95" s="4">
        <v>0</v>
      </c>
      <c r="F95" s="25">
        <v>83306</v>
      </c>
      <c r="G95" s="25">
        <v>83306</v>
      </c>
    </row>
    <row r="96" spans="1:7" ht="15.75" x14ac:dyDescent="0.25">
      <c r="A96" s="5">
        <v>150101</v>
      </c>
      <c r="B96" s="13" t="s">
        <v>9</v>
      </c>
      <c r="C96" s="14" t="s">
        <v>74</v>
      </c>
      <c r="D96" s="4">
        <v>14478922</v>
      </c>
      <c r="E96" s="4">
        <v>66.099999999999994</v>
      </c>
      <c r="F96" s="4">
        <v>5497432</v>
      </c>
      <c r="G96" s="24">
        <v>3735059</v>
      </c>
    </row>
    <row r="97" spans="1:7" ht="33.75" customHeight="1" x14ac:dyDescent="0.25">
      <c r="A97" s="5">
        <v>150101</v>
      </c>
      <c r="B97" s="13" t="s">
        <v>9</v>
      </c>
      <c r="C97" s="30" t="s">
        <v>29</v>
      </c>
      <c r="D97" s="4">
        <v>8871406</v>
      </c>
      <c r="E97" s="4">
        <v>3.4</v>
      </c>
      <c r="F97" s="4">
        <v>8573416</v>
      </c>
      <c r="G97" s="4">
        <v>7756390</v>
      </c>
    </row>
    <row r="98" spans="1:7" ht="18" customHeight="1" x14ac:dyDescent="0.25">
      <c r="A98" s="5">
        <v>150101</v>
      </c>
      <c r="B98" s="13" t="s">
        <v>9</v>
      </c>
      <c r="C98" s="30" t="s">
        <v>162</v>
      </c>
      <c r="D98" s="4">
        <v>20000</v>
      </c>
      <c r="E98" s="4">
        <v>0</v>
      </c>
      <c r="F98" s="4">
        <v>20000</v>
      </c>
      <c r="G98" s="4">
        <v>20000</v>
      </c>
    </row>
    <row r="99" spans="1:7" ht="22.5" customHeight="1" x14ac:dyDescent="0.25">
      <c r="A99" s="5">
        <v>150101</v>
      </c>
      <c r="B99" s="13" t="s">
        <v>9</v>
      </c>
      <c r="C99" s="30" t="s">
        <v>164</v>
      </c>
      <c r="D99" s="4">
        <v>20000</v>
      </c>
      <c r="E99" s="4">
        <v>0</v>
      </c>
      <c r="F99" s="4">
        <v>20000</v>
      </c>
      <c r="G99" s="4">
        <v>20000</v>
      </c>
    </row>
    <row r="100" spans="1:7" ht="34.5" customHeight="1" x14ac:dyDescent="0.25">
      <c r="A100" s="5">
        <v>150101</v>
      </c>
      <c r="B100" s="13" t="s">
        <v>9</v>
      </c>
      <c r="C100" s="30" t="s">
        <v>188</v>
      </c>
      <c r="D100" s="4">
        <v>20000</v>
      </c>
      <c r="E100" s="4">
        <v>0</v>
      </c>
      <c r="F100" s="4">
        <v>20000</v>
      </c>
      <c r="G100" s="4">
        <v>20000</v>
      </c>
    </row>
    <row r="101" spans="1:7" ht="34.5" customHeight="1" x14ac:dyDescent="0.25">
      <c r="A101" s="5">
        <v>150101</v>
      </c>
      <c r="B101" s="13" t="s">
        <v>9</v>
      </c>
      <c r="C101" s="30" t="s">
        <v>189</v>
      </c>
      <c r="D101" s="4">
        <v>20000</v>
      </c>
      <c r="E101" s="4">
        <v>0</v>
      </c>
      <c r="F101" s="4">
        <v>20000</v>
      </c>
      <c r="G101" s="4">
        <v>20000</v>
      </c>
    </row>
    <row r="102" spans="1:7" ht="34.5" customHeight="1" x14ac:dyDescent="0.25">
      <c r="A102" s="5">
        <v>150101</v>
      </c>
      <c r="B102" s="13" t="s">
        <v>9</v>
      </c>
      <c r="C102" s="30" t="s">
        <v>185</v>
      </c>
      <c r="D102" s="4">
        <v>20000</v>
      </c>
      <c r="E102" s="4">
        <v>0</v>
      </c>
      <c r="F102" s="4">
        <v>20000</v>
      </c>
      <c r="G102" s="4">
        <v>20000</v>
      </c>
    </row>
    <row r="103" spans="1:7" ht="34.5" customHeight="1" x14ac:dyDescent="0.25">
      <c r="A103" s="5">
        <v>150101</v>
      </c>
      <c r="B103" s="13" t="s">
        <v>9</v>
      </c>
      <c r="C103" s="30" t="s">
        <v>178</v>
      </c>
      <c r="D103" s="4">
        <v>20000</v>
      </c>
      <c r="E103" s="4">
        <v>0</v>
      </c>
      <c r="F103" s="4">
        <v>20000</v>
      </c>
      <c r="G103" s="4">
        <v>20000</v>
      </c>
    </row>
    <row r="104" spans="1:7" ht="34.5" customHeight="1" x14ac:dyDescent="0.25">
      <c r="A104" s="5">
        <v>150101</v>
      </c>
      <c r="B104" s="13" t="s">
        <v>9</v>
      </c>
      <c r="C104" s="30" t="s">
        <v>179</v>
      </c>
      <c r="D104" s="4">
        <v>20000</v>
      </c>
      <c r="E104" s="4">
        <v>0</v>
      </c>
      <c r="F104" s="4">
        <v>20000</v>
      </c>
      <c r="G104" s="4">
        <v>20000</v>
      </c>
    </row>
    <row r="105" spans="1:7" ht="32.25" customHeight="1" x14ac:dyDescent="0.25">
      <c r="A105" s="5">
        <v>150101</v>
      </c>
      <c r="B105" s="13" t="s">
        <v>9</v>
      </c>
      <c r="C105" s="30" t="s">
        <v>190</v>
      </c>
      <c r="D105" s="4">
        <v>20000</v>
      </c>
      <c r="E105" s="4">
        <v>0</v>
      </c>
      <c r="F105" s="4">
        <v>20000</v>
      </c>
      <c r="G105" s="4">
        <v>20000</v>
      </c>
    </row>
    <row r="106" spans="1:7" ht="32.25" customHeight="1" x14ac:dyDescent="0.25">
      <c r="A106" s="5">
        <v>150101</v>
      </c>
      <c r="B106" s="13" t="s">
        <v>9</v>
      </c>
      <c r="C106" s="30" t="s">
        <v>180</v>
      </c>
      <c r="D106" s="4">
        <v>20000</v>
      </c>
      <c r="E106" s="4">
        <v>0</v>
      </c>
      <c r="F106" s="4">
        <v>20000</v>
      </c>
      <c r="G106" s="4">
        <v>20000</v>
      </c>
    </row>
    <row r="107" spans="1:7" ht="36" customHeight="1" x14ac:dyDescent="0.25">
      <c r="A107" s="5">
        <v>150101</v>
      </c>
      <c r="B107" s="13" t="s">
        <v>9</v>
      </c>
      <c r="C107" s="30" t="s">
        <v>181</v>
      </c>
      <c r="D107" s="4">
        <v>20000</v>
      </c>
      <c r="E107" s="4">
        <v>0</v>
      </c>
      <c r="F107" s="4">
        <v>20000</v>
      </c>
      <c r="G107" s="4">
        <v>20000</v>
      </c>
    </row>
    <row r="108" spans="1:7" ht="31.5" customHeight="1" x14ac:dyDescent="0.25">
      <c r="A108" s="5">
        <v>150101</v>
      </c>
      <c r="B108" s="13" t="s">
        <v>9</v>
      </c>
      <c r="C108" s="30" t="s">
        <v>191</v>
      </c>
      <c r="D108" s="4">
        <v>20000</v>
      </c>
      <c r="E108" s="4">
        <v>0</v>
      </c>
      <c r="F108" s="4">
        <v>20000</v>
      </c>
      <c r="G108" s="4">
        <v>20000</v>
      </c>
    </row>
    <row r="109" spans="1:7" ht="30.75" customHeight="1" x14ac:dyDescent="0.25">
      <c r="A109" s="5">
        <v>150101</v>
      </c>
      <c r="B109" s="13" t="s">
        <v>9</v>
      </c>
      <c r="C109" s="30" t="s">
        <v>192</v>
      </c>
      <c r="D109" s="4">
        <v>20000</v>
      </c>
      <c r="E109" s="4">
        <v>0</v>
      </c>
      <c r="F109" s="4">
        <v>20000</v>
      </c>
      <c r="G109" s="4">
        <v>20000</v>
      </c>
    </row>
    <row r="110" spans="1:7" ht="35.25" customHeight="1" x14ac:dyDescent="0.25">
      <c r="A110" s="5">
        <v>150101</v>
      </c>
      <c r="B110" s="13" t="s">
        <v>9</v>
      </c>
      <c r="C110" s="30" t="s">
        <v>182</v>
      </c>
      <c r="D110" s="4">
        <v>23000</v>
      </c>
      <c r="E110" s="4">
        <v>0</v>
      </c>
      <c r="F110" s="4">
        <v>23000</v>
      </c>
      <c r="G110" s="4">
        <v>23000</v>
      </c>
    </row>
    <row r="111" spans="1:7" ht="31.5" x14ac:dyDescent="0.25">
      <c r="A111" s="5">
        <v>150101</v>
      </c>
      <c r="B111" s="13" t="s">
        <v>9</v>
      </c>
      <c r="C111" s="30" t="s">
        <v>183</v>
      </c>
      <c r="D111" s="4">
        <v>23000</v>
      </c>
      <c r="E111" s="4">
        <v>0</v>
      </c>
      <c r="F111" s="4">
        <v>23000</v>
      </c>
      <c r="G111" s="4">
        <v>23000</v>
      </c>
    </row>
    <row r="112" spans="1:7" ht="34.5" customHeight="1" x14ac:dyDescent="0.25">
      <c r="A112" s="5">
        <v>150101</v>
      </c>
      <c r="B112" s="13" t="s">
        <v>9</v>
      </c>
      <c r="C112" s="30" t="s">
        <v>184</v>
      </c>
      <c r="D112" s="4">
        <v>23000</v>
      </c>
      <c r="E112" s="4">
        <v>0</v>
      </c>
      <c r="F112" s="4">
        <v>23000</v>
      </c>
      <c r="G112" s="4">
        <v>23000</v>
      </c>
    </row>
    <row r="113" spans="1:7" ht="31.5" x14ac:dyDescent="0.25">
      <c r="A113" s="5">
        <v>150101</v>
      </c>
      <c r="B113" s="13" t="s">
        <v>9</v>
      </c>
      <c r="C113" s="30" t="s">
        <v>126</v>
      </c>
      <c r="D113" s="4">
        <v>1178627</v>
      </c>
      <c r="E113" s="4">
        <v>83.6</v>
      </c>
      <c r="F113" s="4">
        <v>193002</v>
      </c>
      <c r="G113" s="4">
        <v>8815</v>
      </c>
    </row>
    <row r="114" spans="1:7" ht="31.5" x14ac:dyDescent="0.25">
      <c r="A114" s="5">
        <v>150101</v>
      </c>
      <c r="B114" s="13" t="s">
        <v>9</v>
      </c>
      <c r="C114" s="30" t="s">
        <v>121</v>
      </c>
      <c r="D114" s="4">
        <v>284628</v>
      </c>
      <c r="E114" s="4">
        <v>8.4</v>
      </c>
      <c r="F114" s="4">
        <v>260620</v>
      </c>
      <c r="G114" s="4">
        <v>7093</v>
      </c>
    </row>
    <row r="115" spans="1:7" ht="15.75" x14ac:dyDescent="0.25">
      <c r="A115" s="5">
        <v>150101</v>
      </c>
      <c r="B115" s="13" t="s">
        <v>9</v>
      </c>
      <c r="C115" s="30" t="s">
        <v>122</v>
      </c>
      <c r="D115" s="4">
        <v>128750</v>
      </c>
      <c r="E115" s="4">
        <v>52.7</v>
      </c>
      <c r="F115" s="4">
        <v>60913</v>
      </c>
      <c r="G115" s="4">
        <v>60913</v>
      </c>
    </row>
    <row r="116" spans="1:7" ht="15.75" x14ac:dyDescent="0.25">
      <c r="A116" s="5">
        <v>150101</v>
      </c>
      <c r="B116" s="13" t="s">
        <v>9</v>
      </c>
      <c r="C116" s="30" t="s">
        <v>123</v>
      </c>
      <c r="D116" s="4">
        <v>285613</v>
      </c>
      <c r="E116" s="4">
        <v>32.299999999999997</v>
      </c>
      <c r="F116" s="4">
        <v>193303</v>
      </c>
      <c r="G116" s="4">
        <v>193303</v>
      </c>
    </row>
    <row r="117" spans="1:7" ht="31.5" x14ac:dyDescent="0.25">
      <c r="A117" s="5">
        <v>150101</v>
      </c>
      <c r="B117" s="13" t="s">
        <v>9</v>
      </c>
      <c r="C117" s="30" t="s">
        <v>127</v>
      </c>
      <c r="D117" s="4">
        <v>297603</v>
      </c>
      <c r="E117" s="4">
        <v>76.900000000000006</v>
      </c>
      <c r="F117" s="4">
        <v>68659</v>
      </c>
      <c r="G117" s="4">
        <v>68659</v>
      </c>
    </row>
    <row r="118" spans="1:7" ht="15.75" x14ac:dyDescent="0.25">
      <c r="A118" s="5">
        <v>150101</v>
      </c>
      <c r="B118" s="13" t="s">
        <v>9</v>
      </c>
      <c r="C118" s="30" t="s">
        <v>128</v>
      </c>
      <c r="D118" s="4">
        <v>283703</v>
      </c>
      <c r="E118" s="4">
        <v>55.8</v>
      </c>
      <c r="F118" s="4">
        <v>158292</v>
      </c>
      <c r="G118" s="4">
        <v>158292</v>
      </c>
    </row>
    <row r="119" spans="1:7" ht="31.5" x14ac:dyDescent="0.25">
      <c r="A119" s="5">
        <v>150101</v>
      </c>
      <c r="B119" s="13" t="s">
        <v>9</v>
      </c>
      <c r="C119" s="30" t="s">
        <v>153</v>
      </c>
      <c r="D119" s="4">
        <v>10931782</v>
      </c>
      <c r="E119" s="4">
        <v>2.1</v>
      </c>
      <c r="F119" s="4">
        <v>10695287</v>
      </c>
      <c r="G119" s="4">
        <v>32231</v>
      </c>
    </row>
    <row r="120" spans="1:7" ht="31.5" x14ac:dyDescent="0.25">
      <c r="A120" s="5">
        <v>150101</v>
      </c>
      <c r="B120" s="13" t="s">
        <v>9</v>
      </c>
      <c r="C120" s="30" t="s">
        <v>130</v>
      </c>
      <c r="D120" s="4">
        <v>9421241</v>
      </c>
      <c r="E120" s="4">
        <v>0.4</v>
      </c>
      <c r="F120" s="4">
        <v>9383824</v>
      </c>
      <c r="G120" s="4">
        <v>19755</v>
      </c>
    </row>
    <row r="121" spans="1:7" ht="47.25" customHeight="1" x14ac:dyDescent="0.25">
      <c r="A121" s="5">
        <v>150101</v>
      </c>
      <c r="B121" s="13" t="s">
        <v>9</v>
      </c>
      <c r="C121" s="30" t="s">
        <v>131</v>
      </c>
      <c r="D121" s="4">
        <v>273398</v>
      </c>
      <c r="E121" s="4">
        <v>9.5</v>
      </c>
      <c r="F121" s="4">
        <v>247546</v>
      </c>
      <c r="G121" s="4">
        <v>396</v>
      </c>
    </row>
    <row r="122" spans="1:7" ht="15.75" x14ac:dyDescent="0.25">
      <c r="A122" s="132" t="s">
        <v>107</v>
      </c>
      <c r="B122" s="132"/>
      <c r="C122" s="132"/>
      <c r="D122" s="4"/>
      <c r="E122" s="4"/>
      <c r="F122" s="4"/>
      <c r="G122" s="39">
        <f>G80</f>
        <v>15603502</v>
      </c>
    </row>
    <row r="123" spans="1:7" ht="15.75" customHeight="1" x14ac:dyDescent="0.25">
      <c r="A123" s="104" t="s">
        <v>105</v>
      </c>
      <c r="B123" s="104"/>
      <c r="C123" s="104"/>
      <c r="D123" s="4"/>
      <c r="E123" s="4"/>
      <c r="F123" s="4"/>
      <c r="G123" s="25">
        <f>G122-G124</f>
        <v>5603502</v>
      </c>
    </row>
    <row r="124" spans="1:7" ht="15.75" customHeight="1" x14ac:dyDescent="0.25">
      <c r="A124" s="104" t="s">
        <v>106</v>
      </c>
      <c r="B124" s="104"/>
      <c r="C124" s="104"/>
      <c r="D124" s="4"/>
      <c r="E124" s="4"/>
      <c r="F124" s="4"/>
      <c r="G124" s="25">
        <v>10000000</v>
      </c>
    </row>
    <row r="125" spans="1:7" ht="15.75" x14ac:dyDescent="0.25">
      <c r="A125" s="132" t="s">
        <v>66</v>
      </c>
      <c r="B125" s="132"/>
      <c r="C125" s="132"/>
      <c r="D125" s="4"/>
      <c r="E125" s="4"/>
      <c r="F125" s="4"/>
      <c r="G125" s="39">
        <f>G126+G127+G128</f>
        <v>38468275</v>
      </c>
    </row>
    <row r="126" spans="1:7" ht="15.75" x14ac:dyDescent="0.25">
      <c r="A126" s="104" t="s">
        <v>105</v>
      </c>
      <c r="B126" s="104"/>
      <c r="C126" s="104"/>
      <c r="D126" s="4"/>
      <c r="E126" s="4"/>
      <c r="F126" s="4"/>
      <c r="G126" s="25">
        <f>G77+G123</f>
        <v>28110275</v>
      </c>
    </row>
    <row r="127" spans="1:7" ht="15.75" x14ac:dyDescent="0.25">
      <c r="A127" s="104" t="s">
        <v>106</v>
      </c>
      <c r="B127" s="104"/>
      <c r="C127" s="104"/>
      <c r="D127" s="4"/>
      <c r="E127" s="4"/>
      <c r="F127" s="4"/>
      <c r="G127" s="25">
        <f>G78+G124</f>
        <v>10332000</v>
      </c>
    </row>
    <row r="128" spans="1:7" ht="15.75" x14ac:dyDescent="0.25">
      <c r="A128" s="140" t="s">
        <v>195</v>
      </c>
      <c r="B128" s="141"/>
      <c r="C128" s="142"/>
      <c r="D128" s="91"/>
      <c r="E128" s="91"/>
      <c r="F128" s="92"/>
      <c r="G128" s="93">
        <v>26000</v>
      </c>
    </row>
    <row r="129" spans="1:7" ht="15.75" x14ac:dyDescent="0.25">
      <c r="B129" s="42"/>
      <c r="C129" s="42"/>
      <c r="F129" s="23"/>
      <c r="G129" s="23"/>
    </row>
    <row r="130" spans="1:7" ht="15.75" hidden="1" x14ac:dyDescent="0.25">
      <c r="B130" s="23"/>
      <c r="C130" s="23"/>
      <c r="F130" s="8"/>
    </row>
    <row r="131" spans="1:7" ht="12.75" customHeight="1" x14ac:dyDescent="0.25">
      <c r="B131" s="107" t="s">
        <v>37</v>
      </c>
      <c r="C131" s="107"/>
      <c r="F131" s="42"/>
      <c r="G131" s="42"/>
    </row>
    <row r="132" spans="1:7" ht="15.75" x14ac:dyDescent="0.25">
      <c r="B132" s="107" t="s">
        <v>38</v>
      </c>
      <c r="C132" s="107"/>
      <c r="F132" s="18" t="s">
        <v>67</v>
      </c>
    </row>
    <row r="133" spans="1:7" ht="6.75" customHeight="1" x14ac:dyDescent="0.2"/>
    <row r="134" spans="1:7" ht="15.75" x14ac:dyDescent="0.25">
      <c r="A134" s="10"/>
      <c r="B134" s="107" t="s">
        <v>28</v>
      </c>
      <c r="C134" s="107"/>
      <c r="D134" s="10"/>
      <c r="E134" s="10"/>
      <c r="F134" s="107" t="s">
        <v>27</v>
      </c>
      <c r="G134" s="107"/>
    </row>
    <row r="135" spans="1:7" x14ac:dyDescent="0.2">
      <c r="A135" s="10"/>
      <c r="B135" s="10"/>
      <c r="C135" s="10"/>
    </row>
    <row r="136" spans="1:7" x14ac:dyDescent="0.2">
      <c r="A136" s="10"/>
      <c r="B136" s="10"/>
      <c r="C136" s="10"/>
    </row>
    <row r="137" spans="1:7" x14ac:dyDescent="0.2">
      <c r="A137" s="10"/>
      <c r="B137" s="10"/>
      <c r="C137" s="10"/>
    </row>
    <row r="138" spans="1:7" x14ac:dyDescent="0.2">
      <c r="A138" s="10"/>
      <c r="B138" s="10"/>
      <c r="C138" s="10"/>
    </row>
    <row r="139" spans="1:7" x14ac:dyDescent="0.2">
      <c r="A139" s="10"/>
      <c r="B139" s="10"/>
      <c r="C139" s="10"/>
    </row>
    <row r="140" spans="1:7" x14ac:dyDescent="0.2">
      <c r="A140" s="10"/>
      <c r="B140" s="10"/>
      <c r="C140" s="10"/>
    </row>
    <row r="141" spans="1:7" x14ac:dyDescent="0.2">
      <c r="A141" s="10"/>
      <c r="B141" s="10"/>
      <c r="C141" s="10"/>
    </row>
    <row r="142" spans="1:7" x14ac:dyDescent="0.2">
      <c r="A142" s="10"/>
      <c r="B142" s="10"/>
      <c r="C142" s="10"/>
    </row>
    <row r="143" spans="1:7" x14ac:dyDescent="0.2">
      <c r="A143" s="10"/>
      <c r="B143" s="10"/>
      <c r="C143" s="10"/>
    </row>
    <row r="144" spans="1:7" x14ac:dyDescent="0.2">
      <c r="A144" s="10"/>
      <c r="B144" s="10"/>
      <c r="C144" s="10"/>
    </row>
    <row r="145" spans="1:3" x14ac:dyDescent="0.2">
      <c r="A145" s="10"/>
      <c r="B145" s="10"/>
      <c r="C145" s="10"/>
    </row>
    <row r="146" spans="1:3" x14ac:dyDescent="0.2">
      <c r="A146" s="10"/>
      <c r="B146" s="10"/>
      <c r="C146" s="10"/>
    </row>
    <row r="147" spans="1:3" x14ac:dyDescent="0.2">
      <c r="A147" s="10"/>
      <c r="B147" s="10"/>
      <c r="C147" s="10"/>
    </row>
    <row r="148" spans="1:3" x14ac:dyDescent="0.2">
      <c r="A148" s="10"/>
      <c r="B148" s="10"/>
      <c r="C148" s="10"/>
    </row>
    <row r="149" spans="1:3" x14ac:dyDescent="0.2">
      <c r="A149" s="10"/>
      <c r="B149" s="10"/>
      <c r="C149" s="10"/>
    </row>
    <row r="150" spans="1:3" x14ac:dyDescent="0.2">
      <c r="A150" s="10"/>
      <c r="B150" s="10"/>
      <c r="C150" s="10"/>
    </row>
    <row r="151" spans="1:3" x14ac:dyDescent="0.2">
      <c r="A151" s="10"/>
      <c r="B151" s="10"/>
      <c r="C151" s="10"/>
    </row>
    <row r="152" spans="1:3" x14ac:dyDescent="0.2">
      <c r="A152" s="10"/>
      <c r="B152" s="10"/>
      <c r="C152" s="10"/>
    </row>
    <row r="153" spans="1:3" x14ac:dyDescent="0.2">
      <c r="A153" s="10"/>
      <c r="B153" s="10"/>
      <c r="C153" s="10"/>
    </row>
    <row r="154" spans="1:3" x14ac:dyDescent="0.2">
      <c r="A154" s="10"/>
      <c r="B154" s="10"/>
      <c r="C154" s="10"/>
    </row>
    <row r="155" spans="1:3" x14ac:dyDescent="0.2">
      <c r="A155" s="10"/>
      <c r="B155" s="10"/>
      <c r="C155" s="10"/>
    </row>
    <row r="156" spans="1:3" x14ac:dyDescent="0.2">
      <c r="A156" s="10"/>
      <c r="B156" s="10"/>
      <c r="C156" s="10"/>
    </row>
    <row r="157" spans="1:3" x14ac:dyDescent="0.2">
      <c r="A157" s="10"/>
      <c r="B157" s="10"/>
      <c r="C157" s="10"/>
    </row>
    <row r="158" spans="1:3" x14ac:dyDescent="0.2">
      <c r="A158" s="10"/>
      <c r="B158" s="10"/>
      <c r="C158" s="10"/>
    </row>
    <row r="159" spans="1:3" x14ac:dyDescent="0.2">
      <c r="A159" s="10"/>
      <c r="B159" s="10"/>
      <c r="C159" s="10"/>
    </row>
    <row r="160" spans="1:3" x14ac:dyDescent="0.2">
      <c r="A160" s="10"/>
      <c r="B160" s="10"/>
      <c r="C160" s="10"/>
    </row>
    <row r="161" spans="1:5" x14ac:dyDescent="0.2">
      <c r="A161" s="10"/>
      <c r="B161" s="10"/>
      <c r="C161" s="10"/>
    </row>
    <row r="162" spans="1:5" x14ac:dyDescent="0.2">
      <c r="A162" s="10"/>
      <c r="B162" s="10"/>
      <c r="C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  <c r="C175" s="10"/>
      <c r="D175" s="10"/>
      <c r="E175" s="10"/>
    </row>
    <row r="176" spans="1:5" x14ac:dyDescent="0.2">
      <c r="A176" s="10"/>
      <c r="B176" s="10"/>
      <c r="C176" s="10"/>
      <c r="D176" s="10"/>
      <c r="E176" s="10"/>
    </row>
    <row r="177" spans="1:5" x14ac:dyDescent="0.2">
      <c r="A177" s="10"/>
      <c r="B177" s="10"/>
      <c r="C177" s="10"/>
      <c r="D177" s="10"/>
      <c r="E177" s="10"/>
    </row>
    <row r="178" spans="1:5" x14ac:dyDescent="0.2">
      <c r="A178" s="10"/>
      <c r="B178" s="10"/>
      <c r="C178" s="10"/>
      <c r="D178" s="10"/>
      <c r="E178" s="10"/>
    </row>
    <row r="179" spans="1:5" x14ac:dyDescent="0.2">
      <c r="A179" s="10"/>
      <c r="B179" s="10"/>
      <c r="C179" s="10"/>
      <c r="D179" s="10"/>
      <c r="E179" s="10"/>
    </row>
    <row r="180" spans="1:5" x14ac:dyDescent="0.2">
      <c r="A180" s="10"/>
      <c r="B180" s="10"/>
      <c r="C180" s="10"/>
      <c r="D180" s="10"/>
      <c r="E180" s="10"/>
    </row>
    <row r="181" spans="1:5" x14ac:dyDescent="0.2">
      <c r="A181" s="10"/>
      <c r="B181" s="10"/>
      <c r="C181" s="10"/>
      <c r="D181" s="10"/>
      <c r="E181" s="10"/>
    </row>
    <row r="182" spans="1:5" x14ac:dyDescent="0.2">
      <c r="A182" s="10"/>
      <c r="B182" s="10"/>
      <c r="C182" s="10"/>
      <c r="D182" s="10"/>
      <c r="E182" s="10"/>
    </row>
    <row r="183" spans="1:5" x14ac:dyDescent="0.2">
      <c r="A183" s="10"/>
      <c r="B183" s="10"/>
      <c r="C183" s="10"/>
      <c r="D183" s="10"/>
      <c r="E183" s="10"/>
    </row>
    <row r="184" spans="1:5" x14ac:dyDescent="0.2">
      <c r="A184" s="10"/>
      <c r="B184" s="10"/>
      <c r="C184" s="10"/>
      <c r="D184" s="10"/>
      <c r="E184" s="10"/>
    </row>
    <row r="185" spans="1:5" x14ac:dyDescent="0.2">
      <c r="A185" s="10"/>
      <c r="B185" s="10"/>
      <c r="C185" s="10"/>
      <c r="D185" s="10"/>
      <c r="E185" s="10"/>
    </row>
    <row r="186" spans="1:5" x14ac:dyDescent="0.2">
      <c r="A186" s="10"/>
      <c r="B186" s="10"/>
      <c r="C186" s="10"/>
      <c r="D186" s="10"/>
      <c r="E186" s="10"/>
    </row>
    <row r="187" spans="1:5" x14ac:dyDescent="0.2">
      <c r="A187" s="10"/>
      <c r="B187" s="10"/>
    </row>
    <row r="188" spans="1:5" x14ac:dyDescent="0.2">
      <c r="A188" s="10"/>
      <c r="B188" s="10"/>
    </row>
    <row r="189" spans="1:5" x14ac:dyDescent="0.2">
      <c r="A189" s="10"/>
      <c r="B189" s="10"/>
    </row>
    <row r="190" spans="1:5" x14ac:dyDescent="0.2">
      <c r="A190" s="10"/>
      <c r="B190" s="10"/>
    </row>
    <row r="191" spans="1:5" x14ac:dyDescent="0.2">
      <c r="A191" s="10"/>
      <c r="B191" s="10"/>
    </row>
    <row r="192" spans="1:5" x14ac:dyDescent="0.2">
      <c r="A192" s="10"/>
      <c r="B192" s="10"/>
    </row>
    <row r="193" spans="1:2" x14ac:dyDescent="0.2">
      <c r="A193" s="10"/>
      <c r="B193" s="10"/>
    </row>
    <row r="194" spans="1:2" x14ac:dyDescent="0.2">
      <c r="A194" s="10"/>
      <c r="B194" s="10"/>
    </row>
    <row r="195" spans="1:2" x14ac:dyDescent="0.2">
      <c r="A195" s="10"/>
      <c r="B195" s="10"/>
    </row>
  </sheetData>
  <mergeCells count="67">
    <mergeCell ref="D21:D22"/>
    <mergeCell ref="E71:E72"/>
    <mergeCell ref="C21:C22"/>
    <mergeCell ref="A76:C76"/>
    <mergeCell ref="C71:C72"/>
    <mergeCell ref="A77:C77"/>
    <mergeCell ref="F134:G134"/>
    <mergeCell ref="B132:C132"/>
    <mergeCell ref="A124:C124"/>
    <mergeCell ref="A125:C125"/>
    <mergeCell ref="A126:C126"/>
    <mergeCell ref="A127:C127"/>
    <mergeCell ref="B131:C131"/>
    <mergeCell ref="A128:C128"/>
    <mergeCell ref="B134:C134"/>
    <mergeCell ref="E1:G1"/>
    <mergeCell ref="A2:G2"/>
    <mergeCell ref="A3:G3"/>
    <mergeCell ref="C5:C7"/>
    <mergeCell ref="D5:D7"/>
    <mergeCell ref="E5:E7"/>
    <mergeCell ref="F5:F7"/>
    <mergeCell ref="A5:A6"/>
    <mergeCell ref="B9:B10"/>
    <mergeCell ref="C9:C10"/>
    <mergeCell ref="A123:C123"/>
    <mergeCell ref="B15:B16"/>
    <mergeCell ref="C69:C70"/>
    <mergeCell ref="A79:C79"/>
    <mergeCell ref="A78:C78"/>
    <mergeCell ref="A21:A22"/>
    <mergeCell ref="B21:B22"/>
    <mergeCell ref="A122:C122"/>
    <mergeCell ref="E9:E10"/>
    <mergeCell ref="E11:E12"/>
    <mergeCell ref="B5:B6"/>
    <mergeCell ref="G5:G7"/>
    <mergeCell ref="G11:G12"/>
    <mergeCell ref="F11:F12"/>
    <mergeCell ref="G9:G10"/>
    <mergeCell ref="F9:F10"/>
    <mergeCell ref="D9:D10"/>
    <mergeCell ref="D11:D12"/>
    <mergeCell ref="D13:D14"/>
    <mergeCell ref="D71:D72"/>
    <mergeCell ref="E15:E16"/>
    <mergeCell ref="F71:F72"/>
    <mergeCell ref="E13:E14"/>
    <mergeCell ref="E21:E22"/>
    <mergeCell ref="D15:D16"/>
    <mergeCell ref="D69:D70"/>
    <mergeCell ref="E69:E70"/>
    <mergeCell ref="F69:F70"/>
    <mergeCell ref="G13:G14"/>
    <mergeCell ref="F13:F14"/>
    <mergeCell ref="G15:G16"/>
    <mergeCell ref="G71:G72"/>
    <mergeCell ref="F21:F22"/>
    <mergeCell ref="G69:G70"/>
    <mergeCell ref="G21:G22"/>
    <mergeCell ref="F15:F16"/>
    <mergeCell ref="B13:B14"/>
    <mergeCell ref="C11:C12"/>
    <mergeCell ref="C13:C14"/>
    <mergeCell ref="A15:A16"/>
    <mergeCell ref="B11:B12"/>
    <mergeCell ref="C15:C16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9"/>
  <sheetViews>
    <sheetView topLeftCell="A54" zoomScale="75" zoomScaleNormal="75" workbookViewId="0">
      <selection activeCell="G44" sqref="G44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114" t="s">
        <v>8</v>
      </c>
      <c r="F1" s="114"/>
      <c r="G1" s="114"/>
      <c r="H1" s="9"/>
    </row>
    <row r="2" spans="1:8" ht="18.75" x14ac:dyDescent="0.3">
      <c r="A2" s="115" t="s">
        <v>77</v>
      </c>
      <c r="B2" s="115"/>
      <c r="C2" s="115"/>
      <c r="D2" s="115"/>
      <c r="E2" s="115"/>
      <c r="F2" s="115"/>
      <c r="G2" s="115"/>
    </row>
    <row r="3" spans="1:8" ht="18.75" x14ac:dyDescent="0.3">
      <c r="A3" s="116" t="s">
        <v>1</v>
      </c>
      <c r="B3" s="116"/>
      <c r="C3" s="116"/>
      <c r="D3" s="116"/>
      <c r="E3" s="116"/>
      <c r="F3" s="116"/>
      <c r="G3" s="116"/>
    </row>
    <row r="4" spans="1:8" ht="15" x14ac:dyDescent="0.25">
      <c r="A4" s="1"/>
      <c r="B4" s="1"/>
      <c r="C4" s="1"/>
      <c r="D4" s="1"/>
      <c r="E4" s="1"/>
      <c r="F4" s="1"/>
      <c r="G4" s="7" t="s">
        <v>7</v>
      </c>
    </row>
    <row r="5" spans="1:8" ht="17.25" customHeight="1" x14ac:dyDescent="0.2">
      <c r="A5" s="137" t="s">
        <v>13</v>
      </c>
      <c r="B5" s="137" t="s">
        <v>0</v>
      </c>
      <c r="C5" s="117" t="s">
        <v>2</v>
      </c>
      <c r="D5" s="117" t="s">
        <v>5</v>
      </c>
      <c r="E5" s="117" t="s">
        <v>3</v>
      </c>
      <c r="F5" s="117" t="s">
        <v>4</v>
      </c>
      <c r="G5" s="117" t="s">
        <v>12</v>
      </c>
    </row>
    <row r="6" spans="1:8" ht="31.5" customHeight="1" x14ac:dyDescent="0.2">
      <c r="A6" s="138"/>
      <c r="B6" s="137"/>
      <c r="C6" s="117"/>
      <c r="D6" s="117"/>
      <c r="E6" s="117"/>
      <c r="F6" s="117"/>
      <c r="G6" s="117"/>
    </row>
    <row r="7" spans="1:8" ht="57.75" customHeight="1" x14ac:dyDescent="0.2">
      <c r="A7" s="77" t="s">
        <v>11</v>
      </c>
      <c r="B7" s="77" t="s">
        <v>10</v>
      </c>
      <c r="C7" s="117"/>
      <c r="D7" s="117"/>
      <c r="E7" s="117"/>
      <c r="F7" s="117"/>
      <c r="G7" s="117"/>
    </row>
    <row r="8" spans="1:8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8" ht="4.5" hidden="1" customHeight="1" x14ac:dyDescent="0.2">
      <c r="A9" s="17" t="s">
        <v>23</v>
      </c>
      <c r="B9" s="136" t="s">
        <v>24</v>
      </c>
      <c r="C9" s="133" t="s">
        <v>14</v>
      </c>
      <c r="D9" s="117"/>
      <c r="E9" s="117"/>
      <c r="F9" s="117"/>
      <c r="G9" s="139">
        <v>0</v>
      </c>
    </row>
    <row r="10" spans="1:8" ht="1.5" hidden="1" customHeight="1" x14ac:dyDescent="0.2">
      <c r="A10" s="16" t="s">
        <v>18</v>
      </c>
      <c r="B10" s="136"/>
      <c r="C10" s="133"/>
      <c r="D10" s="117"/>
      <c r="E10" s="117"/>
      <c r="F10" s="117"/>
      <c r="G10" s="139"/>
    </row>
    <row r="11" spans="1:8" ht="1.5" hidden="1" customHeight="1" x14ac:dyDescent="0.2">
      <c r="A11" s="17" t="s">
        <v>21</v>
      </c>
      <c r="B11" s="136" t="s">
        <v>16</v>
      </c>
      <c r="C11" s="133" t="s">
        <v>14</v>
      </c>
      <c r="D11" s="117"/>
      <c r="E11" s="117"/>
      <c r="F11" s="117"/>
      <c r="G11" s="139">
        <v>0</v>
      </c>
    </row>
    <row r="12" spans="1:8" ht="18" hidden="1" customHeight="1" x14ac:dyDescent="0.2">
      <c r="A12" s="16" t="s">
        <v>17</v>
      </c>
      <c r="B12" s="136"/>
      <c r="C12" s="133"/>
      <c r="D12" s="117"/>
      <c r="E12" s="117"/>
      <c r="F12" s="117"/>
      <c r="G12" s="139"/>
    </row>
    <row r="13" spans="1:8" ht="14.25" hidden="1" customHeight="1" x14ac:dyDescent="0.2">
      <c r="A13" s="17" t="s">
        <v>22</v>
      </c>
      <c r="B13" s="136" t="s">
        <v>15</v>
      </c>
      <c r="C13" s="133" t="s">
        <v>14</v>
      </c>
      <c r="D13" s="117"/>
      <c r="E13" s="117"/>
      <c r="F13" s="117"/>
      <c r="G13" s="139">
        <v>0</v>
      </c>
    </row>
    <row r="14" spans="1:8" ht="17.25" hidden="1" customHeight="1" x14ac:dyDescent="0.2">
      <c r="A14" s="16" t="s">
        <v>19</v>
      </c>
      <c r="B14" s="136"/>
      <c r="C14" s="133"/>
      <c r="D14" s="117"/>
      <c r="E14" s="117"/>
      <c r="F14" s="117"/>
      <c r="G14" s="139"/>
    </row>
    <row r="15" spans="1:8" ht="28.5" customHeight="1" x14ac:dyDescent="0.2">
      <c r="A15" s="135" t="s">
        <v>109</v>
      </c>
      <c r="B15" s="110" t="s">
        <v>166</v>
      </c>
      <c r="C15" s="104"/>
      <c r="D15" s="117"/>
      <c r="E15" s="117"/>
      <c r="F15" s="117"/>
      <c r="G15" s="131">
        <f>SUM(G17:G21)</f>
        <v>4746966</v>
      </c>
    </row>
    <row r="16" spans="1:8" ht="35.25" customHeight="1" x14ac:dyDescent="0.2">
      <c r="A16" s="135"/>
      <c r="B16" s="111"/>
      <c r="C16" s="104"/>
      <c r="D16" s="117"/>
      <c r="E16" s="117"/>
      <c r="F16" s="117"/>
      <c r="G16" s="131"/>
    </row>
    <row r="17" spans="1:7" ht="30.75" customHeight="1" x14ac:dyDescent="0.25">
      <c r="A17" s="16" t="s">
        <v>42</v>
      </c>
      <c r="B17" s="22" t="s">
        <v>46</v>
      </c>
      <c r="C17" s="33" t="s">
        <v>43</v>
      </c>
      <c r="D17" s="11"/>
      <c r="E17" s="11"/>
      <c r="F17" s="11"/>
      <c r="G17" s="25">
        <v>59022</v>
      </c>
    </row>
    <row r="18" spans="1:7" ht="30.75" customHeight="1" x14ac:dyDescent="0.25">
      <c r="A18" s="16" t="s">
        <v>42</v>
      </c>
      <c r="B18" s="22" t="s">
        <v>46</v>
      </c>
      <c r="C18" s="35" t="s">
        <v>108</v>
      </c>
      <c r="D18" s="11"/>
      <c r="E18" s="11"/>
      <c r="F18" s="11"/>
      <c r="G18" s="25">
        <v>138816</v>
      </c>
    </row>
    <row r="19" spans="1:7" ht="51" customHeight="1" x14ac:dyDescent="0.25">
      <c r="A19" s="16" t="s">
        <v>196</v>
      </c>
      <c r="B19" s="22" t="s">
        <v>197</v>
      </c>
      <c r="C19" s="35" t="s">
        <v>201</v>
      </c>
      <c r="D19" s="11"/>
      <c r="E19" s="11"/>
      <c r="F19" s="11"/>
      <c r="G19" s="25">
        <v>2080000</v>
      </c>
    </row>
    <row r="20" spans="1:7" ht="35.25" customHeight="1" x14ac:dyDescent="0.25">
      <c r="A20" s="16" t="s">
        <v>80</v>
      </c>
      <c r="B20" s="35" t="s">
        <v>32</v>
      </c>
      <c r="C20" s="35" t="s">
        <v>201</v>
      </c>
      <c r="D20" s="11"/>
      <c r="E20" s="11"/>
      <c r="F20" s="11"/>
      <c r="G20" s="25">
        <v>2352378</v>
      </c>
    </row>
    <row r="21" spans="1:7" ht="47.25" x14ac:dyDescent="0.25">
      <c r="A21" s="16" t="s">
        <v>39</v>
      </c>
      <c r="B21" s="22" t="s">
        <v>40</v>
      </c>
      <c r="C21" s="35" t="s">
        <v>154</v>
      </c>
      <c r="D21" s="11"/>
      <c r="E21" s="11"/>
      <c r="F21" s="11"/>
      <c r="G21" s="25">
        <v>116750</v>
      </c>
    </row>
    <row r="22" spans="1:7" ht="63" customHeight="1" x14ac:dyDescent="0.2">
      <c r="A22" s="123" t="s">
        <v>111</v>
      </c>
      <c r="B22" s="110" t="s">
        <v>167</v>
      </c>
      <c r="C22" s="133"/>
      <c r="D22" s="117"/>
      <c r="E22" s="117"/>
      <c r="F22" s="117"/>
      <c r="G22" s="131">
        <f>SUM(G24:G31)</f>
        <v>3744691</v>
      </c>
    </row>
    <row r="23" spans="1:7" x14ac:dyDescent="0.2">
      <c r="A23" s="124"/>
      <c r="B23" s="111"/>
      <c r="C23" s="133"/>
      <c r="D23" s="117"/>
      <c r="E23" s="117"/>
      <c r="F23" s="117"/>
      <c r="G23" s="131"/>
    </row>
    <row r="24" spans="1:7" ht="31.5" x14ac:dyDescent="0.25">
      <c r="A24" s="16" t="s">
        <v>70</v>
      </c>
      <c r="B24" s="22" t="s">
        <v>118</v>
      </c>
      <c r="C24" s="14" t="s">
        <v>43</v>
      </c>
      <c r="D24" s="11"/>
      <c r="E24" s="11"/>
      <c r="F24" s="11"/>
      <c r="G24" s="25">
        <v>207000</v>
      </c>
    </row>
    <row r="25" spans="1:7" ht="30" customHeight="1" x14ac:dyDescent="0.25">
      <c r="A25" s="16" t="s">
        <v>70</v>
      </c>
      <c r="B25" s="22" t="s">
        <v>118</v>
      </c>
      <c r="C25" s="49" t="s">
        <v>47</v>
      </c>
      <c r="D25" s="11"/>
      <c r="E25" s="11"/>
      <c r="F25" s="11"/>
      <c r="G25" s="25">
        <v>850454</v>
      </c>
    </row>
    <row r="26" spans="1:7" ht="18.75" customHeight="1" x14ac:dyDescent="0.25">
      <c r="A26" s="16" t="s">
        <v>50</v>
      </c>
      <c r="B26" s="22" t="s">
        <v>55</v>
      </c>
      <c r="C26" s="14" t="s">
        <v>43</v>
      </c>
      <c r="D26" s="11"/>
      <c r="E26" s="11"/>
      <c r="F26" s="11"/>
      <c r="G26" s="25">
        <v>198998</v>
      </c>
    </row>
    <row r="27" spans="1:7" ht="15.75" customHeight="1" x14ac:dyDescent="0.25">
      <c r="A27" s="16" t="s">
        <v>50</v>
      </c>
      <c r="B27" s="22" t="s">
        <v>55</v>
      </c>
      <c r="C27" s="49" t="s">
        <v>47</v>
      </c>
      <c r="D27" s="11"/>
      <c r="E27" s="11"/>
      <c r="F27" s="11"/>
      <c r="G27" s="25">
        <v>2247533</v>
      </c>
    </row>
    <row r="28" spans="1:7" ht="15.75" customHeight="1" x14ac:dyDescent="0.25">
      <c r="A28" s="16" t="s">
        <v>93</v>
      </c>
      <c r="B28" s="22" t="s">
        <v>94</v>
      </c>
      <c r="C28" s="49" t="s">
        <v>47</v>
      </c>
      <c r="D28" s="11"/>
      <c r="E28" s="11"/>
      <c r="F28" s="11"/>
      <c r="G28" s="25">
        <v>70000</v>
      </c>
    </row>
    <row r="29" spans="1:7" ht="31.5" x14ac:dyDescent="0.25">
      <c r="A29" s="16" t="s">
        <v>132</v>
      </c>
      <c r="B29" s="22" t="s">
        <v>134</v>
      </c>
      <c r="C29" s="49" t="s">
        <v>47</v>
      </c>
      <c r="D29" s="11"/>
      <c r="E29" s="11"/>
      <c r="F29" s="11"/>
      <c r="G29" s="25">
        <v>1620</v>
      </c>
    </row>
    <row r="30" spans="1:7" ht="47.25" x14ac:dyDescent="0.25">
      <c r="A30" s="16" t="s">
        <v>133</v>
      </c>
      <c r="B30" s="22" t="s">
        <v>135</v>
      </c>
      <c r="C30" s="14" t="s">
        <v>43</v>
      </c>
      <c r="D30" s="11"/>
      <c r="E30" s="11"/>
      <c r="F30" s="11"/>
      <c r="G30" s="25">
        <v>99086</v>
      </c>
    </row>
    <row r="31" spans="1:7" ht="15.75" customHeight="1" x14ac:dyDescent="0.25">
      <c r="A31" s="16" t="s">
        <v>95</v>
      </c>
      <c r="B31" s="22" t="s">
        <v>96</v>
      </c>
      <c r="C31" s="49" t="s">
        <v>47</v>
      </c>
      <c r="D31" s="11"/>
      <c r="E31" s="11"/>
      <c r="F31" s="11"/>
      <c r="G31" s="25">
        <v>70000</v>
      </c>
    </row>
    <row r="32" spans="1:7" ht="94.5" x14ac:dyDescent="0.25">
      <c r="A32" s="17" t="s">
        <v>114</v>
      </c>
      <c r="B32" s="78" t="s">
        <v>176</v>
      </c>
      <c r="C32" s="48"/>
      <c r="D32" s="29"/>
      <c r="E32" s="29"/>
      <c r="F32" s="29"/>
      <c r="G32" s="56">
        <f>SUM(G33:G35)</f>
        <v>621000</v>
      </c>
    </row>
    <row r="33" spans="1:7" ht="47.25" x14ac:dyDescent="0.25">
      <c r="A33" s="16" t="s">
        <v>193</v>
      </c>
      <c r="B33" s="22" t="s">
        <v>194</v>
      </c>
      <c r="C33" s="33" t="s">
        <v>43</v>
      </c>
      <c r="D33" s="21"/>
      <c r="E33" s="21"/>
      <c r="F33" s="21"/>
      <c r="G33" s="25">
        <v>36000</v>
      </c>
    </row>
    <row r="34" spans="1:7" ht="78.75" x14ac:dyDescent="0.25">
      <c r="A34" s="16" t="s">
        <v>102</v>
      </c>
      <c r="B34" s="22" t="s">
        <v>103</v>
      </c>
      <c r="C34" s="14" t="s">
        <v>43</v>
      </c>
      <c r="D34" s="29"/>
      <c r="E34" s="29"/>
      <c r="F34" s="29"/>
      <c r="G34" s="25">
        <v>5000</v>
      </c>
    </row>
    <row r="35" spans="1:7" ht="78.75" x14ac:dyDescent="0.25">
      <c r="A35" s="16" t="s">
        <v>102</v>
      </c>
      <c r="B35" s="22" t="s">
        <v>103</v>
      </c>
      <c r="C35" s="49" t="s">
        <v>47</v>
      </c>
      <c r="D35" s="11"/>
      <c r="E35" s="11"/>
      <c r="F35" s="11"/>
      <c r="G35" s="62">
        <v>580000</v>
      </c>
    </row>
    <row r="36" spans="1:7" ht="78.75" x14ac:dyDescent="0.25">
      <c r="A36" s="17" t="s">
        <v>112</v>
      </c>
      <c r="B36" s="78" t="s">
        <v>168</v>
      </c>
      <c r="C36" s="87"/>
      <c r="D36" s="29"/>
      <c r="E36" s="29"/>
      <c r="F36" s="29"/>
      <c r="G36" s="56">
        <f>SUM(G38:G50)</f>
        <v>4496781</v>
      </c>
    </row>
    <row r="37" spans="1:7" ht="1.5" hidden="1" customHeight="1" x14ac:dyDescent="0.25">
      <c r="A37" s="16" t="s">
        <v>17</v>
      </c>
      <c r="B37" s="38" t="s">
        <v>56</v>
      </c>
      <c r="C37" s="88"/>
      <c r="D37" s="89"/>
      <c r="E37" s="89"/>
      <c r="F37" s="89"/>
      <c r="G37" s="90"/>
    </row>
    <row r="38" spans="1:7" ht="31.5" x14ac:dyDescent="0.25">
      <c r="A38" s="16" t="s">
        <v>42</v>
      </c>
      <c r="B38" s="22" t="s">
        <v>46</v>
      </c>
      <c r="C38" s="49" t="s">
        <v>43</v>
      </c>
      <c r="D38" s="21"/>
      <c r="E38" s="21"/>
      <c r="F38" s="21"/>
      <c r="G38" s="25">
        <v>116000</v>
      </c>
    </row>
    <row r="39" spans="1:7" ht="31.5" x14ac:dyDescent="0.25">
      <c r="A39" s="16" t="s">
        <v>42</v>
      </c>
      <c r="B39" s="22" t="s">
        <v>46</v>
      </c>
      <c r="C39" s="14" t="s">
        <v>47</v>
      </c>
      <c r="D39" s="21"/>
      <c r="E39" s="21"/>
      <c r="F39" s="21"/>
      <c r="G39" s="25">
        <v>10000</v>
      </c>
    </row>
    <row r="40" spans="1:7" ht="15.75" x14ac:dyDescent="0.25">
      <c r="A40" s="16" t="s">
        <v>51</v>
      </c>
      <c r="B40" s="35" t="s">
        <v>57</v>
      </c>
      <c r="C40" s="14" t="s">
        <v>47</v>
      </c>
      <c r="D40" s="11"/>
      <c r="E40" s="11"/>
      <c r="F40" s="11"/>
      <c r="G40" s="4">
        <v>235620</v>
      </c>
    </row>
    <row r="41" spans="1:7" ht="15.75" x14ac:dyDescent="0.25">
      <c r="A41" s="16" t="s">
        <v>51</v>
      </c>
      <c r="B41" s="35" t="s">
        <v>57</v>
      </c>
      <c r="C41" s="49" t="s">
        <v>43</v>
      </c>
      <c r="D41" s="11"/>
      <c r="E41" s="11"/>
      <c r="F41" s="11"/>
      <c r="G41" s="4">
        <v>192800</v>
      </c>
    </row>
    <row r="42" spans="1:7" ht="31.5" x14ac:dyDescent="0.25">
      <c r="A42" s="16" t="s">
        <v>52</v>
      </c>
      <c r="B42" s="35" t="s">
        <v>117</v>
      </c>
      <c r="C42" s="14" t="s">
        <v>47</v>
      </c>
      <c r="D42" s="11"/>
      <c r="E42" s="11"/>
      <c r="F42" s="11"/>
      <c r="G42" s="4">
        <v>1195161</v>
      </c>
    </row>
    <row r="43" spans="1:7" ht="31.5" x14ac:dyDescent="0.25">
      <c r="A43" s="16" t="s">
        <v>52</v>
      </c>
      <c r="B43" s="35" t="s">
        <v>117</v>
      </c>
      <c r="C43" s="49" t="s">
        <v>43</v>
      </c>
      <c r="D43" s="11"/>
      <c r="E43" s="11"/>
      <c r="F43" s="11"/>
      <c r="G43" s="4">
        <v>227900</v>
      </c>
    </row>
    <row r="44" spans="1:7" ht="15.75" x14ac:dyDescent="0.25">
      <c r="A44" s="16" t="s">
        <v>75</v>
      </c>
      <c r="B44" s="35" t="s">
        <v>76</v>
      </c>
      <c r="C44" s="49" t="s">
        <v>47</v>
      </c>
      <c r="D44" s="11"/>
      <c r="E44" s="11"/>
      <c r="F44" s="11"/>
      <c r="G44" s="4">
        <v>406620</v>
      </c>
    </row>
    <row r="45" spans="1:7" ht="15.75" x14ac:dyDescent="0.25">
      <c r="A45" s="16" t="s">
        <v>75</v>
      </c>
      <c r="B45" s="35" t="s">
        <v>76</v>
      </c>
      <c r="C45" s="49" t="s">
        <v>43</v>
      </c>
      <c r="D45" s="11"/>
      <c r="E45" s="11"/>
      <c r="F45" s="11"/>
      <c r="G45" s="4">
        <v>155400</v>
      </c>
    </row>
    <row r="46" spans="1:7" ht="47.25" x14ac:dyDescent="0.25">
      <c r="A46" s="16" t="s">
        <v>53</v>
      </c>
      <c r="B46" s="35" t="s">
        <v>59</v>
      </c>
      <c r="C46" s="49" t="s">
        <v>43</v>
      </c>
      <c r="D46" s="11"/>
      <c r="E46" s="11"/>
      <c r="F46" s="11"/>
      <c r="G46" s="4">
        <v>36100</v>
      </c>
    </row>
    <row r="47" spans="1:7" ht="31.5" x14ac:dyDescent="0.25">
      <c r="A47" s="16" t="s">
        <v>62</v>
      </c>
      <c r="B47" s="35" t="s">
        <v>63</v>
      </c>
      <c r="C47" s="49" t="s">
        <v>47</v>
      </c>
      <c r="D47" s="11"/>
      <c r="E47" s="11"/>
      <c r="F47" s="11"/>
      <c r="G47" s="4">
        <v>1644300</v>
      </c>
    </row>
    <row r="48" spans="1:7" ht="31.5" x14ac:dyDescent="0.25">
      <c r="A48" s="16" t="s">
        <v>62</v>
      </c>
      <c r="B48" s="35" t="s">
        <v>63</v>
      </c>
      <c r="C48" s="49" t="s">
        <v>43</v>
      </c>
      <c r="D48" s="11"/>
      <c r="E48" s="11"/>
      <c r="F48" s="11"/>
      <c r="G48" s="4">
        <v>263180</v>
      </c>
    </row>
    <row r="49" spans="1:216" ht="63" x14ac:dyDescent="0.25">
      <c r="A49" s="16" t="s">
        <v>97</v>
      </c>
      <c r="B49" s="35" t="s">
        <v>119</v>
      </c>
      <c r="C49" s="49" t="s">
        <v>43</v>
      </c>
      <c r="D49" s="11"/>
      <c r="E49" s="11"/>
      <c r="F49" s="11"/>
      <c r="G49" s="4">
        <v>7700</v>
      </c>
    </row>
    <row r="50" spans="1:216" ht="47.25" x14ac:dyDescent="0.25">
      <c r="A50" s="16" t="s">
        <v>149</v>
      </c>
      <c r="B50" s="35" t="s">
        <v>150</v>
      </c>
      <c r="C50" s="49" t="s">
        <v>43</v>
      </c>
      <c r="D50" s="11"/>
      <c r="E50" s="11"/>
      <c r="F50" s="11"/>
      <c r="G50" s="4">
        <v>6000</v>
      </c>
    </row>
    <row r="51" spans="1:216" s="41" customFormat="1" ht="94.5" x14ac:dyDescent="0.25">
      <c r="A51" s="17" t="s">
        <v>113</v>
      </c>
      <c r="B51" s="78" t="s">
        <v>177</v>
      </c>
      <c r="C51" s="33"/>
      <c r="D51" s="21"/>
      <c r="E51" s="21"/>
      <c r="F51" s="21"/>
      <c r="G51" s="39">
        <f>SUM(G52:G56)</f>
        <v>1287895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</row>
    <row r="52" spans="1:216" s="10" customFormat="1" ht="31.5" x14ac:dyDescent="0.25">
      <c r="A52" s="16" t="s">
        <v>42</v>
      </c>
      <c r="B52" s="22" t="s">
        <v>46</v>
      </c>
      <c r="C52" s="49" t="s">
        <v>43</v>
      </c>
      <c r="D52" s="21"/>
      <c r="E52" s="21"/>
      <c r="F52" s="21"/>
      <c r="G52" s="25">
        <v>10184</v>
      </c>
    </row>
    <row r="53" spans="1:216" s="10" customFormat="1" ht="31.5" x14ac:dyDescent="0.25">
      <c r="A53" s="16" t="s">
        <v>42</v>
      </c>
      <c r="B53" s="22" t="s">
        <v>46</v>
      </c>
      <c r="C53" s="49" t="s">
        <v>47</v>
      </c>
      <c r="D53" s="21"/>
      <c r="E53" s="21"/>
      <c r="F53" s="21"/>
      <c r="G53" s="25">
        <v>130000</v>
      </c>
    </row>
    <row r="54" spans="1:216" s="10" customFormat="1" ht="31.5" x14ac:dyDescent="0.25">
      <c r="A54" s="16" t="s">
        <v>30</v>
      </c>
      <c r="B54" s="22" t="s">
        <v>48</v>
      </c>
      <c r="C54" s="33" t="s">
        <v>104</v>
      </c>
      <c r="D54" s="21"/>
      <c r="E54" s="21"/>
      <c r="F54" s="21"/>
      <c r="G54" s="25">
        <v>332000</v>
      </c>
    </row>
    <row r="55" spans="1:216" ht="47.25" x14ac:dyDescent="0.25">
      <c r="A55" s="16" t="s">
        <v>155</v>
      </c>
      <c r="B55" s="22" t="s">
        <v>156</v>
      </c>
      <c r="C55" s="33" t="s">
        <v>43</v>
      </c>
      <c r="D55" s="21"/>
      <c r="E55" s="21"/>
      <c r="F55" s="21"/>
      <c r="G55" s="25">
        <v>61111</v>
      </c>
    </row>
    <row r="56" spans="1:216" ht="47.25" x14ac:dyDescent="0.25">
      <c r="A56" s="16" t="s">
        <v>155</v>
      </c>
      <c r="B56" s="22" t="s">
        <v>156</v>
      </c>
      <c r="C56" s="33" t="s">
        <v>47</v>
      </c>
      <c r="D56" s="21"/>
      <c r="E56" s="21"/>
      <c r="F56" s="21"/>
      <c r="G56" s="25">
        <v>754600</v>
      </c>
    </row>
    <row r="57" spans="1:216" ht="78.75" x14ac:dyDescent="0.25">
      <c r="A57" s="17" t="s">
        <v>160</v>
      </c>
      <c r="B57" s="78" t="s">
        <v>169</v>
      </c>
      <c r="C57" s="33"/>
      <c r="D57" s="21"/>
      <c r="E57" s="21"/>
      <c r="F57" s="21"/>
      <c r="G57" s="39">
        <f>G58</f>
        <v>9000</v>
      </c>
    </row>
    <row r="58" spans="1:216" ht="31.5" x14ac:dyDescent="0.25">
      <c r="A58" s="16" t="s">
        <v>42</v>
      </c>
      <c r="B58" s="22" t="s">
        <v>46</v>
      </c>
      <c r="C58" s="49" t="s">
        <v>43</v>
      </c>
      <c r="D58" s="21"/>
      <c r="E58" s="21"/>
      <c r="F58" s="21"/>
      <c r="G58" s="25">
        <v>9000</v>
      </c>
    </row>
    <row r="59" spans="1:216" ht="63" x14ac:dyDescent="0.25">
      <c r="A59" s="17" t="s">
        <v>116</v>
      </c>
      <c r="B59" s="78" t="s">
        <v>170</v>
      </c>
      <c r="C59" s="33"/>
      <c r="D59" s="21"/>
      <c r="E59" s="21"/>
      <c r="F59" s="21"/>
      <c r="G59" s="39">
        <f>SUM(G60:G64)</f>
        <v>1670000</v>
      </c>
    </row>
    <row r="60" spans="1:216" ht="15.75" x14ac:dyDescent="0.25">
      <c r="A60" s="16" t="s">
        <v>143</v>
      </c>
      <c r="B60" s="35" t="s">
        <v>144</v>
      </c>
      <c r="C60" s="33" t="s">
        <v>43</v>
      </c>
      <c r="D60" s="21"/>
      <c r="E60" s="21"/>
      <c r="F60" s="21"/>
      <c r="G60" s="25">
        <v>25000</v>
      </c>
    </row>
    <row r="61" spans="1:216" ht="15.75" x14ac:dyDescent="0.25">
      <c r="A61" s="16" t="s">
        <v>83</v>
      </c>
      <c r="B61" s="22" t="s">
        <v>87</v>
      </c>
      <c r="C61" s="33" t="s">
        <v>43</v>
      </c>
      <c r="D61" s="21"/>
      <c r="E61" s="21"/>
      <c r="F61" s="21"/>
      <c r="G61" s="58">
        <v>70000</v>
      </c>
    </row>
    <row r="62" spans="1:216" ht="63" x14ac:dyDescent="0.25">
      <c r="A62" s="16" t="s">
        <v>73</v>
      </c>
      <c r="B62" s="22" t="s">
        <v>84</v>
      </c>
      <c r="C62" s="33" t="s">
        <v>43</v>
      </c>
      <c r="D62" s="21"/>
      <c r="E62" s="21"/>
      <c r="F62" s="21"/>
      <c r="G62" s="58">
        <v>500000</v>
      </c>
    </row>
    <row r="63" spans="1:216" ht="63" x14ac:dyDescent="0.25">
      <c r="A63" s="16" t="s">
        <v>73</v>
      </c>
      <c r="B63" s="22" t="s">
        <v>84</v>
      </c>
      <c r="C63" s="49" t="s">
        <v>47</v>
      </c>
      <c r="D63" s="21"/>
      <c r="E63" s="21"/>
      <c r="F63" s="21"/>
      <c r="G63" s="25">
        <v>838828</v>
      </c>
    </row>
    <row r="64" spans="1:216" ht="31.5" x14ac:dyDescent="0.25">
      <c r="A64" s="16" t="s">
        <v>85</v>
      </c>
      <c r="B64" s="22" t="s">
        <v>86</v>
      </c>
      <c r="C64" s="49" t="s">
        <v>47</v>
      </c>
      <c r="D64" s="21"/>
      <c r="E64" s="21"/>
      <c r="F64" s="21"/>
      <c r="G64" s="25">
        <v>236172</v>
      </c>
    </row>
    <row r="65" spans="1:7" ht="94.5" x14ac:dyDescent="0.25">
      <c r="A65" s="17" t="s">
        <v>115</v>
      </c>
      <c r="B65" s="78" t="s">
        <v>171</v>
      </c>
      <c r="C65" s="76"/>
      <c r="D65" s="11"/>
      <c r="E65" s="11"/>
      <c r="F65" s="11"/>
      <c r="G65" s="39">
        <f>SUM(G66:G70)</f>
        <v>7317159</v>
      </c>
    </row>
    <row r="66" spans="1:7" ht="47.25" x14ac:dyDescent="0.25">
      <c r="A66" s="16" t="s">
        <v>187</v>
      </c>
      <c r="B66" s="35" t="s">
        <v>186</v>
      </c>
      <c r="C66" s="49" t="s">
        <v>47</v>
      </c>
      <c r="D66" s="11"/>
      <c r="E66" s="11"/>
      <c r="F66" s="11"/>
      <c r="G66" s="25">
        <v>660000</v>
      </c>
    </row>
    <row r="67" spans="1:7" ht="15.75" x14ac:dyDescent="0.25">
      <c r="A67" s="16" t="s">
        <v>33</v>
      </c>
      <c r="B67" s="22" t="s">
        <v>34</v>
      </c>
      <c r="C67" s="33" t="s">
        <v>43</v>
      </c>
      <c r="D67" s="11"/>
      <c r="E67" s="11"/>
      <c r="F67" s="11"/>
      <c r="G67" s="25">
        <v>90000</v>
      </c>
    </row>
    <row r="68" spans="1:7" ht="15.75" x14ac:dyDescent="0.25">
      <c r="A68" s="16" t="s">
        <v>33</v>
      </c>
      <c r="B68" s="22" t="s">
        <v>34</v>
      </c>
      <c r="C68" s="14" t="s">
        <v>35</v>
      </c>
      <c r="D68" s="21"/>
      <c r="E68" s="21"/>
      <c r="F68" s="21"/>
      <c r="G68" s="24">
        <v>3767159</v>
      </c>
    </row>
    <row r="69" spans="1:7" ht="47.25" x14ac:dyDescent="0.25">
      <c r="A69" s="16" t="s">
        <v>39</v>
      </c>
      <c r="B69" s="22" t="s">
        <v>40</v>
      </c>
      <c r="C69" s="49" t="s">
        <v>69</v>
      </c>
      <c r="D69" s="21"/>
      <c r="E69" s="21"/>
      <c r="F69" s="21"/>
      <c r="G69" s="25">
        <v>1000000</v>
      </c>
    </row>
    <row r="70" spans="1:7" ht="47.25" x14ac:dyDescent="0.25">
      <c r="A70" s="16" t="s">
        <v>39</v>
      </c>
      <c r="B70" s="22" t="s">
        <v>40</v>
      </c>
      <c r="C70" s="49" t="s">
        <v>82</v>
      </c>
      <c r="D70" s="21"/>
      <c r="E70" s="21"/>
      <c r="F70" s="21"/>
      <c r="G70" s="25">
        <v>1800000</v>
      </c>
    </row>
    <row r="71" spans="1:7" ht="94.5" x14ac:dyDescent="0.25">
      <c r="A71" s="17" t="s">
        <v>145</v>
      </c>
      <c r="B71" s="78" t="s">
        <v>172</v>
      </c>
      <c r="C71" s="129" t="s">
        <v>43</v>
      </c>
      <c r="D71" s="97"/>
      <c r="E71" s="97"/>
      <c r="F71" s="97"/>
      <c r="G71" s="102">
        <v>3000</v>
      </c>
    </row>
    <row r="72" spans="1:7" ht="31.5" x14ac:dyDescent="0.25">
      <c r="A72" s="16" t="s">
        <v>42</v>
      </c>
      <c r="B72" s="22" t="s">
        <v>46</v>
      </c>
      <c r="C72" s="130"/>
      <c r="D72" s="98"/>
      <c r="E72" s="98"/>
      <c r="F72" s="98"/>
      <c r="G72" s="103"/>
    </row>
    <row r="73" spans="1:7" ht="78.75" x14ac:dyDescent="0.25">
      <c r="A73" s="17" t="s">
        <v>120</v>
      </c>
      <c r="B73" s="75" t="s">
        <v>173</v>
      </c>
      <c r="C73" s="129" t="s">
        <v>43</v>
      </c>
      <c r="D73" s="117"/>
      <c r="E73" s="117"/>
      <c r="F73" s="117"/>
      <c r="G73" s="131">
        <v>5000</v>
      </c>
    </row>
    <row r="74" spans="1:7" ht="31.5" x14ac:dyDescent="0.25">
      <c r="A74" s="16" t="s">
        <v>42</v>
      </c>
      <c r="B74" s="22" t="s">
        <v>46</v>
      </c>
      <c r="C74" s="130"/>
      <c r="D74" s="117"/>
      <c r="E74" s="117"/>
      <c r="F74" s="117"/>
      <c r="G74" s="131"/>
    </row>
    <row r="75" spans="1:7" ht="78.75" x14ac:dyDescent="0.25">
      <c r="A75" s="17" t="s">
        <v>110</v>
      </c>
      <c r="B75" s="78" t="s">
        <v>174</v>
      </c>
      <c r="C75" s="48"/>
      <c r="D75" s="11"/>
      <c r="E75" s="11"/>
      <c r="F75" s="11"/>
      <c r="G75" s="39">
        <f>G76+G77</f>
        <v>256057</v>
      </c>
    </row>
    <row r="76" spans="1:7" ht="31.5" x14ac:dyDescent="0.25">
      <c r="A76" s="16" t="s">
        <v>42</v>
      </c>
      <c r="B76" s="22" t="s">
        <v>46</v>
      </c>
      <c r="C76" s="48" t="s">
        <v>43</v>
      </c>
      <c r="D76" s="11"/>
      <c r="E76" s="11"/>
      <c r="F76" s="11"/>
      <c r="G76" s="25">
        <v>13000</v>
      </c>
    </row>
    <row r="77" spans="1:7" ht="31.5" x14ac:dyDescent="0.25">
      <c r="A77" s="16" t="s">
        <v>42</v>
      </c>
      <c r="B77" s="22" t="s">
        <v>46</v>
      </c>
      <c r="C77" s="49" t="s">
        <v>47</v>
      </c>
      <c r="D77" s="11"/>
      <c r="E77" s="11"/>
      <c r="F77" s="11"/>
      <c r="G77" s="25">
        <v>243057</v>
      </c>
    </row>
    <row r="78" spans="1:7" ht="30" customHeight="1" x14ac:dyDescent="0.25">
      <c r="A78" s="128" t="s">
        <v>64</v>
      </c>
      <c r="B78" s="128"/>
      <c r="C78" s="128"/>
      <c r="D78" s="21"/>
      <c r="E78" s="21"/>
      <c r="F78" s="72"/>
      <c r="G78" s="73">
        <f>G15+G22+G32+G36+G51+G57+G65+G71+G73+G75+G59</f>
        <v>24157549</v>
      </c>
    </row>
    <row r="79" spans="1:7" ht="15.75" x14ac:dyDescent="0.25">
      <c r="A79" s="104" t="s">
        <v>105</v>
      </c>
      <c r="B79" s="104"/>
      <c r="C79" s="104"/>
      <c r="D79" s="21"/>
      <c r="E79" s="21"/>
      <c r="F79" s="72"/>
      <c r="G79" s="24">
        <f>SUM(G78-G81-G80)</f>
        <v>23799549</v>
      </c>
    </row>
    <row r="80" spans="1:7" ht="15.75" customHeight="1" x14ac:dyDescent="0.25">
      <c r="A80" s="104" t="s">
        <v>106</v>
      </c>
      <c r="B80" s="104"/>
      <c r="C80" s="104"/>
      <c r="D80" s="21"/>
      <c r="E80" s="86"/>
      <c r="F80" s="72"/>
      <c r="G80" s="24">
        <v>332000</v>
      </c>
    </row>
    <row r="81" spans="1:7" ht="15.75" customHeight="1" x14ac:dyDescent="0.25">
      <c r="A81" s="94" t="s">
        <v>195</v>
      </c>
      <c r="B81" s="95"/>
      <c r="C81" s="96"/>
      <c r="D81" s="21"/>
      <c r="E81" s="86"/>
      <c r="F81" s="72"/>
      <c r="G81" s="24">
        <v>26000</v>
      </c>
    </row>
    <row r="82" spans="1:7" ht="78.75" x14ac:dyDescent="0.25">
      <c r="A82" s="75">
        <v>47</v>
      </c>
      <c r="B82" s="75" t="s">
        <v>175</v>
      </c>
      <c r="C82" s="80"/>
      <c r="D82" s="81">
        <f>SUM(D83:D125)</f>
        <v>58469546</v>
      </c>
      <c r="E82" s="81">
        <v>20.5</v>
      </c>
      <c r="F82" s="81">
        <f>SUM(F83:F125)</f>
        <v>46499978</v>
      </c>
      <c r="G82" s="81">
        <f>SUM(G83:G125)</f>
        <v>15640726</v>
      </c>
    </row>
    <row r="83" spans="1:7" ht="31.5" x14ac:dyDescent="0.25">
      <c r="A83" s="5">
        <v>150101</v>
      </c>
      <c r="B83" s="13" t="s">
        <v>9</v>
      </c>
      <c r="C83" s="6" t="s">
        <v>6</v>
      </c>
      <c r="D83" s="4">
        <v>2113187</v>
      </c>
      <c r="E83" s="4">
        <v>32.6</v>
      </c>
      <c r="F83" s="4">
        <v>1425069</v>
      </c>
      <c r="G83" s="4">
        <v>1000000</v>
      </c>
    </row>
    <row r="84" spans="1:7" ht="20.25" customHeight="1" x14ac:dyDescent="0.25">
      <c r="A84" s="3">
        <v>150101</v>
      </c>
      <c r="B84" s="13" t="s">
        <v>9</v>
      </c>
      <c r="C84" s="30" t="s">
        <v>36</v>
      </c>
      <c r="D84" s="4">
        <v>869794</v>
      </c>
      <c r="E84" s="4">
        <v>3.8</v>
      </c>
      <c r="F84" s="4">
        <v>837140</v>
      </c>
      <c r="G84" s="4">
        <v>600000</v>
      </c>
    </row>
    <row r="85" spans="1:7" ht="32.25" customHeight="1" x14ac:dyDescent="0.25">
      <c r="A85" s="3">
        <v>150101</v>
      </c>
      <c r="B85" s="13" t="s">
        <v>9</v>
      </c>
      <c r="C85" s="30" t="s">
        <v>202</v>
      </c>
      <c r="D85" s="4">
        <v>10000</v>
      </c>
      <c r="E85" s="4">
        <v>0</v>
      </c>
      <c r="F85" s="4">
        <v>10000</v>
      </c>
      <c r="G85" s="4">
        <v>10000</v>
      </c>
    </row>
    <row r="86" spans="1:7" ht="31.5" x14ac:dyDescent="0.25">
      <c r="A86" s="3">
        <v>150101</v>
      </c>
      <c r="B86" s="13" t="s">
        <v>9</v>
      </c>
      <c r="C86" s="83" t="s">
        <v>163</v>
      </c>
      <c r="D86" s="4">
        <v>97804</v>
      </c>
      <c r="E86" s="4">
        <v>0</v>
      </c>
      <c r="F86" s="4">
        <v>97804</v>
      </c>
      <c r="G86" s="4">
        <v>97804</v>
      </c>
    </row>
    <row r="87" spans="1:7" ht="15.75" x14ac:dyDescent="0.25">
      <c r="A87" s="5">
        <v>150101</v>
      </c>
      <c r="B87" s="13" t="s">
        <v>9</v>
      </c>
      <c r="C87" s="6" t="s">
        <v>198</v>
      </c>
      <c r="D87" s="4">
        <v>41484</v>
      </c>
      <c r="E87" s="4">
        <v>0</v>
      </c>
      <c r="F87" s="4">
        <v>41484</v>
      </c>
      <c r="G87" s="4">
        <v>41484</v>
      </c>
    </row>
    <row r="88" spans="1:7" ht="31.5" x14ac:dyDescent="0.25">
      <c r="A88" s="5">
        <v>150101</v>
      </c>
      <c r="B88" s="13" t="s">
        <v>9</v>
      </c>
      <c r="C88" s="6" t="s">
        <v>199</v>
      </c>
      <c r="D88" s="4">
        <v>37224</v>
      </c>
      <c r="E88" s="4">
        <v>0</v>
      </c>
      <c r="F88" s="4">
        <v>37224</v>
      </c>
      <c r="G88" s="4">
        <v>37224</v>
      </c>
    </row>
    <row r="89" spans="1:7" ht="35.25" customHeight="1" x14ac:dyDescent="0.25">
      <c r="A89" s="5">
        <v>150101</v>
      </c>
      <c r="B89" s="13" t="s">
        <v>9</v>
      </c>
      <c r="C89" s="83" t="s">
        <v>165</v>
      </c>
      <c r="D89" s="25">
        <v>43000</v>
      </c>
      <c r="E89" s="25">
        <v>0</v>
      </c>
      <c r="F89" s="25">
        <v>43000</v>
      </c>
      <c r="G89" s="25">
        <v>43000</v>
      </c>
    </row>
    <row r="90" spans="1:7" ht="35.25" customHeight="1" x14ac:dyDescent="0.25">
      <c r="A90" s="5">
        <v>150101</v>
      </c>
      <c r="B90" s="13" t="s">
        <v>9</v>
      </c>
      <c r="C90" s="30" t="s">
        <v>148</v>
      </c>
      <c r="D90" s="4">
        <v>371863</v>
      </c>
      <c r="E90" s="4">
        <v>3.8</v>
      </c>
      <c r="F90" s="4">
        <v>357816</v>
      </c>
      <c r="G90" s="25">
        <v>2000</v>
      </c>
    </row>
    <row r="91" spans="1:7" ht="21" customHeight="1" x14ac:dyDescent="0.25">
      <c r="A91" s="3">
        <v>150101</v>
      </c>
      <c r="B91" s="84" t="s">
        <v>9</v>
      </c>
      <c r="C91" s="6" t="s">
        <v>92</v>
      </c>
      <c r="D91" s="85">
        <v>436610</v>
      </c>
      <c r="E91" s="85">
        <v>0</v>
      </c>
      <c r="F91" s="85">
        <v>436610</v>
      </c>
      <c r="G91" s="85">
        <v>436610</v>
      </c>
    </row>
    <row r="92" spans="1:7" ht="35.25" customHeight="1" x14ac:dyDescent="0.25">
      <c r="A92" s="5">
        <v>150101</v>
      </c>
      <c r="B92" s="13" t="s">
        <v>9</v>
      </c>
      <c r="C92" s="6" t="s">
        <v>151</v>
      </c>
      <c r="D92" s="4">
        <v>140200</v>
      </c>
      <c r="E92" s="4">
        <v>0</v>
      </c>
      <c r="F92" s="25">
        <v>140200</v>
      </c>
      <c r="G92" s="25">
        <v>140200</v>
      </c>
    </row>
    <row r="93" spans="1:7" ht="21" customHeight="1" x14ac:dyDescent="0.25">
      <c r="A93" s="5">
        <v>150101</v>
      </c>
      <c r="B93" s="13" t="s">
        <v>9</v>
      </c>
      <c r="C93" s="6" t="s">
        <v>137</v>
      </c>
      <c r="D93" s="4">
        <v>129200</v>
      </c>
      <c r="E93" s="4">
        <v>0</v>
      </c>
      <c r="F93" s="25">
        <v>129200</v>
      </c>
      <c r="G93" s="25">
        <v>129200</v>
      </c>
    </row>
    <row r="94" spans="1:7" ht="22.5" customHeight="1" x14ac:dyDescent="0.25">
      <c r="A94" s="5">
        <v>150101</v>
      </c>
      <c r="B94" s="13" t="s">
        <v>9</v>
      </c>
      <c r="C94" s="6" t="s">
        <v>138</v>
      </c>
      <c r="D94" s="4">
        <v>147306</v>
      </c>
      <c r="E94" s="4">
        <v>0</v>
      </c>
      <c r="F94" s="25">
        <v>147306</v>
      </c>
      <c r="G94" s="25">
        <v>147306</v>
      </c>
    </row>
    <row r="95" spans="1:7" ht="21.75" customHeight="1" x14ac:dyDescent="0.25">
      <c r="A95" s="5">
        <v>150101</v>
      </c>
      <c r="B95" s="13" t="s">
        <v>9</v>
      </c>
      <c r="C95" s="6" t="s">
        <v>200</v>
      </c>
      <c r="D95" s="4">
        <v>237200</v>
      </c>
      <c r="E95" s="4">
        <v>0</v>
      </c>
      <c r="F95" s="25">
        <v>237200</v>
      </c>
      <c r="G95" s="25">
        <v>237200</v>
      </c>
    </row>
    <row r="96" spans="1:7" ht="19.5" customHeight="1" x14ac:dyDescent="0.25">
      <c r="A96" s="5">
        <v>150101</v>
      </c>
      <c r="B96" s="13" t="s">
        <v>9</v>
      </c>
      <c r="C96" s="6" t="s">
        <v>140</v>
      </c>
      <c r="D96" s="4">
        <v>123320</v>
      </c>
      <c r="E96" s="4">
        <v>0</v>
      </c>
      <c r="F96" s="25">
        <v>123320</v>
      </c>
      <c r="G96" s="25">
        <v>123320</v>
      </c>
    </row>
    <row r="97" spans="1:7" ht="31.5" x14ac:dyDescent="0.25">
      <c r="A97" s="5">
        <v>150101</v>
      </c>
      <c r="B97" s="13" t="s">
        <v>9</v>
      </c>
      <c r="C97" s="6" t="s">
        <v>141</v>
      </c>
      <c r="D97" s="4">
        <v>696229</v>
      </c>
      <c r="E97" s="4">
        <v>0</v>
      </c>
      <c r="F97" s="25">
        <v>696229</v>
      </c>
      <c r="G97" s="25">
        <v>76320</v>
      </c>
    </row>
    <row r="98" spans="1:7" ht="15.75" x14ac:dyDescent="0.25">
      <c r="A98" s="5">
        <v>150101</v>
      </c>
      <c r="B98" s="13" t="s">
        <v>9</v>
      </c>
      <c r="C98" s="6" t="s">
        <v>147</v>
      </c>
      <c r="D98" s="4">
        <v>6147146</v>
      </c>
      <c r="E98" s="4">
        <v>2.1</v>
      </c>
      <c r="F98" s="25">
        <v>6015776</v>
      </c>
      <c r="G98" s="25">
        <v>85846</v>
      </c>
    </row>
    <row r="99" spans="1:7" ht="31.5" x14ac:dyDescent="0.25">
      <c r="A99" s="5">
        <v>150101</v>
      </c>
      <c r="B99" s="13" t="s">
        <v>9</v>
      </c>
      <c r="C99" s="6" t="s">
        <v>152</v>
      </c>
      <c r="D99" s="4">
        <v>83306</v>
      </c>
      <c r="E99" s="4">
        <v>0</v>
      </c>
      <c r="F99" s="25">
        <v>83306</v>
      </c>
      <c r="G99" s="25">
        <v>83306</v>
      </c>
    </row>
    <row r="100" spans="1:7" ht="15.75" x14ac:dyDescent="0.25">
      <c r="A100" s="5">
        <v>150101</v>
      </c>
      <c r="B100" s="13" t="s">
        <v>9</v>
      </c>
      <c r="C100" s="14" t="s">
        <v>74</v>
      </c>
      <c r="D100" s="4">
        <v>14478922</v>
      </c>
      <c r="E100" s="4">
        <v>66.099999999999994</v>
      </c>
      <c r="F100" s="4">
        <v>5497432</v>
      </c>
      <c r="G100" s="24">
        <v>3735059</v>
      </c>
    </row>
    <row r="101" spans="1:7" ht="33.75" customHeight="1" x14ac:dyDescent="0.25">
      <c r="A101" s="5">
        <v>150101</v>
      </c>
      <c r="B101" s="13" t="s">
        <v>9</v>
      </c>
      <c r="C101" s="30" t="s">
        <v>29</v>
      </c>
      <c r="D101" s="4">
        <v>8871406</v>
      </c>
      <c r="E101" s="4">
        <v>3.4</v>
      </c>
      <c r="F101" s="4">
        <v>8573416</v>
      </c>
      <c r="G101" s="4">
        <v>7756390</v>
      </c>
    </row>
    <row r="102" spans="1:7" ht="18" customHeight="1" x14ac:dyDescent="0.25">
      <c r="A102" s="5">
        <v>150101</v>
      </c>
      <c r="B102" s="13" t="s">
        <v>9</v>
      </c>
      <c r="C102" s="30" t="s">
        <v>162</v>
      </c>
      <c r="D102" s="4">
        <v>20000</v>
      </c>
      <c r="E102" s="4">
        <v>0</v>
      </c>
      <c r="F102" s="4">
        <v>20000</v>
      </c>
      <c r="G102" s="4">
        <v>20000</v>
      </c>
    </row>
    <row r="103" spans="1:7" ht="22.5" customHeight="1" x14ac:dyDescent="0.25">
      <c r="A103" s="5">
        <v>150101</v>
      </c>
      <c r="B103" s="13" t="s">
        <v>9</v>
      </c>
      <c r="C103" s="30" t="s">
        <v>164</v>
      </c>
      <c r="D103" s="4">
        <v>20000</v>
      </c>
      <c r="E103" s="4">
        <v>0</v>
      </c>
      <c r="F103" s="4">
        <v>20000</v>
      </c>
      <c r="G103" s="4">
        <v>20000</v>
      </c>
    </row>
    <row r="104" spans="1:7" ht="34.5" customHeight="1" x14ac:dyDescent="0.25">
      <c r="A104" s="5">
        <v>150101</v>
      </c>
      <c r="B104" s="13" t="s">
        <v>9</v>
      </c>
      <c r="C104" s="30" t="s">
        <v>188</v>
      </c>
      <c r="D104" s="4">
        <v>20000</v>
      </c>
      <c r="E104" s="4">
        <v>0</v>
      </c>
      <c r="F104" s="4">
        <v>20000</v>
      </c>
      <c r="G104" s="4">
        <v>20000</v>
      </c>
    </row>
    <row r="105" spans="1:7" ht="34.5" customHeight="1" x14ac:dyDescent="0.25">
      <c r="A105" s="5">
        <v>150101</v>
      </c>
      <c r="B105" s="13" t="s">
        <v>9</v>
      </c>
      <c r="C105" s="30" t="s">
        <v>189</v>
      </c>
      <c r="D105" s="4">
        <v>20000</v>
      </c>
      <c r="E105" s="4">
        <v>0</v>
      </c>
      <c r="F105" s="4">
        <v>20000</v>
      </c>
      <c r="G105" s="4">
        <v>20000</v>
      </c>
    </row>
    <row r="106" spans="1:7" ht="34.5" customHeight="1" x14ac:dyDescent="0.25">
      <c r="A106" s="5">
        <v>150101</v>
      </c>
      <c r="B106" s="13" t="s">
        <v>9</v>
      </c>
      <c r="C106" s="30" t="s">
        <v>185</v>
      </c>
      <c r="D106" s="4">
        <v>20000</v>
      </c>
      <c r="E106" s="4">
        <v>0</v>
      </c>
      <c r="F106" s="4">
        <v>20000</v>
      </c>
      <c r="G106" s="4">
        <v>20000</v>
      </c>
    </row>
    <row r="107" spans="1:7" ht="34.5" customHeight="1" x14ac:dyDescent="0.25">
      <c r="A107" s="5">
        <v>150101</v>
      </c>
      <c r="B107" s="13" t="s">
        <v>9</v>
      </c>
      <c r="C107" s="30" t="s">
        <v>178</v>
      </c>
      <c r="D107" s="4">
        <v>20000</v>
      </c>
      <c r="E107" s="4">
        <v>0</v>
      </c>
      <c r="F107" s="4">
        <v>20000</v>
      </c>
      <c r="G107" s="4">
        <v>20000</v>
      </c>
    </row>
    <row r="108" spans="1:7" ht="34.5" customHeight="1" x14ac:dyDescent="0.25">
      <c r="A108" s="5">
        <v>150101</v>
      </c>
      <c r="B108" s="13" t="s">
        <v>9</v>
      </c>
      <c r="C108" s="30" t="s">
        <v>179</v>
      </c>
      <c r="D108" s="4">
        <v>20000</v>
      </c>
      <c r="E108" s="4">
        <v>0</v>
      </c>
      <c r="F108" s="4">
        <v>20000</v>
      </c>
      <c r="G108" s="4">
        <v>20000</v>
      </c>
    </row>
    <row r="109" spans="1:7" ht="32.25" customHeight="1" x14ac:dyDescent="0.25">
      <c r="A109" s="5">
        <v>150101</v>
      </c>
      <c r="B109" s="13" t="s">
        <v>9</v>
      </c>
      <c r="C109" s="30" t="s">
        <v>190</v>
      </c>
      <c r="D109" s="4">
        <v>20000</v>
      </c>
      <c r="E109" s="4">
        <v>0</v>
      </c>
      <c r="F109" s="4">
        <v>20000</v>
      </c>
      <c r="G109" s="4">
        <v>20000</v>
      </c>
    </row>
    <row r="110" spans="1:7" ht="32.25" customHeight="1" x14ac:dyDescent="0.25">
      <c r="A110" s="5">
        <v>150101</v>
      </c>
      <c r="B110" s="13" t="s">
        <v>9</v>
      </c>
      <c r="C110" s="30" t="s">
        <v>180</v>
      </c>
      <c r="D110" s="4">
        <v>20000</v>
      </c>
      <c r="E110" s="4">
        <v>0</v>
      </c>
      <c r="F110" s="4">
        <v>20000</v>
      </c>
      <c r="G110" s="4">
        <v>20000</v>
      </c>
    </row>
    <row r="111" spans="1:7" ht="36" customHeight="1" x14ac:dyDescent="0.25">
      <c r="A111" s="5">
        <v>150101</v>
      </c>
      <c r="B111" s="13" t="s">
        <v>9</v>
      </c>
      <c r="C111" s="30" t="s">
        <v>181</v>
      </c>
      <c r="D111" s="4">
        <v>20000</v>
      </c>
      <c r="E111" s="4">
        <v>0</v>
      </c>
      <c r="F111" s="4">
        <v>20000</v>
      </c>
      <c r="G111" s="4">
        <v>20000</v>
      </c>
    </row>
    <row r="112" spans="1:7" ht="31.5" customHeight="1" x14ac:dyDescent="0.25">
      <c r="A112" s="5">
        <v>150101</v>
      </c>
      <c r="B112" s="13" t="s">
        <v>9</v>
      </c>
      <c r="C112" s="30" t="s">
        <v>191</v>
      </c>
      <c r="D112" s="4">
        <v>20000</v>
      </c>
      <c r="E112" s="4">
        <v>0</v>
      </c>
      <c r="F112" s="4">
        <v>20000</v>
      </c>
      <c r="G112" s="4">
        <v>20000</v>
      </c>
    </row>
    <row r="113" spans="1:7" ht="30.75" customHeight="1" x14ac:dyDescent="0.25">
      <c r="A113" s="5">
        <v>150101</v>
      </c>
      <c r="B113" s="13" t="s">
        <v>9</v>
      </c>
      <c r="C113" s="30" t="s">
        <v>192</v>
      </c>
      <c r="D113" s="4">
        <v>20000</v>
      </c>
      <c r="E113" s="4">
        <v>0</v>
      </c>
      <c r="F113" s="4">
        <v>20000</v>
      </c>
      <c r="G113" s="4">
        <v>20000</v>
      </c>
    </row>
    <row r="114" spans="1:7" ht="35.25" customHeight="1" x14ac:dyDescent="0.25">
      <c r="A114" s="5">
        <v>150101</v>
      </c>
      <c r="B114" s="13" t="s">
        <v>9</v>
      </c>
      <c r="C114" s="30" t="s">
        <v>182</v>
      </c>
      <c r="D114" s="4">
        <v>23000</v>
      </c>
      <c r="E114" s="4">
        <v>0</v>
      </c>
      <c r="F114" s="4">
        <v>23000</v>
      </c>
      <c r="G114" s="4">
        <v>23000</v>
      </c>
    </row>
    <row r="115" spans="1:7" ht="31.5" x14ac:dyDescent="0.25">
      <c r="A115" s="5">
        <v>150101</v>
      </c>
      <c r="B115" s="13" t="s">
        <v>9</v>
      </c>
      <c r="C115" s="30" t="s">
        <v>183</v>
      </c>
      <c r="D115" s="4">
        <v>23000</v>
      </c>
      <c r="E115" s="4">
        <v>0</v>
      </c>
      <c r="F115" s="4">
        <v>23000</v>
      </c>
      <c r="G115" s="4">
        <v>23000</v>
      </c>
    </row>
    <row r="116" spans="1:7" ht="34.5" customHeight="1" x14ac:dyDescent="0.25">
      <c r="A116" s="5">
        <v>150101</v>
      </c>
      <c r="B116" s="13" t="s">
        <v>9</v>
      </c>
      <c r="C116" s="30" t="s">
        <v>184</v>
      </c>
      <c r="D116" s="4">
        <v>23000</v>
      </c>
      <c r="E116" s="4">
        <v>0</v>
      </c>
      <c r="F116" s="4">
        <v>23000</v>
      </c>
      <c r="G116" s="4">
        <v>23000</v>
      </c>
    </row>
    <row r="117" spans="1:7" ht="31.5" x14ac:dyDescent="0.25">
      <c r="A117" s="5">
        <v>150101</v>
      </c>
      <c r="B117" s="13" t="s">
        <v>9</v>
      </c>
      <c r="C117" s="30" t="s">
        <v>126</v>
      </c>
      <c r="D117" s="4">
        <v>1178627</v>
      </c>
      <c r="E117" s="4">
        <v>83.6</v>
      </c>
      <c r="F117" s="4">
        <v>193002</v>
      </c>
      <c r="G117" s="4">
        <v>8815</v>
      </c>
    </row>
    <row r="118" spans="1:7" ht="31.5" x14ac:dyDescent="0.25">
      <c r="A118" s="5">
        <v>150101</v>
      </c>
      <c r="B118" s="13" t="s">
        <v>9</v>
      </c>
      <c r="C118" s="30" t="s">
        <v>121</v>
      </c>
      <c r="D118" s="4">
        <v>284628</v>
      </c>
      <c r="E118" s="4">
        <v>8.4</v>
      </c>
      <c r="F118" s="4">
        <v>260620</v>
      </c>
      <c r="G118" s="4">
        <v>7093</v>
      </c>
    </row>
    <row r="119" spans="1:7" ht="15.75" x14ac:dyDescent="0.25">
      <c r="A119" s="5">
        <v>150101</v>
      </c>
      <c r="B119" s="13" t="s">
        <v>9</v>
      </c>
      <c r="C119" s="30" t="s">
        <v>122</v>
      </c>
      <c r="D119" s="4">
        <v>128750</v>
      </c>
      <c r="E119" s="4">
        <v>52.7</v>
      </c>
      <c r="F119" s="4">
        <v>60913</v>
      </c>
      <c r="G119" s="4">
        <v>60913</v>
      </c>
    </row>
    <row r="120" spans="1:7" ht="15.75" x14ac:dyDescent="0.25">
      <c r="A120" s="5">
        <v>150101</v>
      </c>
      <c r="B120" s="13" t="s">
        <v>9</v>
      </c>
      <c r="C120" s="30" t="s">
        <v>123</v>
      </c>
      <c r="D120" s="4">
        <v>285613</v>
      </c>
      <c r="E120" s="4">
        <v>32.299999999999997</v>
      </c>
      <c r="F120" s="4">
        <v>193303</v>
      </c>
      <c r="G120" s="4">
        <v>193303</v>
      </c>
    </row>
    <row r="121" spans="1:7" ht="31.5" x14ac:dyDescent="0.25">
      <c r="A121" s="5">
        <v>150101</v>
      </c>
      <c r="B121" s="13" t="s">
        <v>9</v>
      </c>
      <c r="C121" s="30" t="s">
        <v>127</v>
      </c>
      <c r="D121" s="4">
        <v>297603</v>
      </c>
      <c r="E121" s="4">
        <v>76.900000000000006</v>
      </c>
      <c r="F121" s="4">
        <v>68659</v>
      </c>
      <c r="G121" s="4">
        <v>68659</v>
      </c>
    </row>
    <row r="122" spans="1:7" ht="15.75" x14ac:dyDescent="0.25">
      <c r="A122" s="5">
        <v>150101</v>
      </c>
      <c r="B122" s="13" t="s">
        <v>9</v>
      </c>
      <c r="C122" s="30" t="s">
        <v>128</v>
      </c>
      <c r="D122" s="4">
        <v>283703</v>
      </c>
      <c r="E122" s="4">
        <v>55.8</v>
      </c>
      <c r="F122" s="4">
        <v>158292</v>
      </c>
      <c r="G122" s="4">
        <v>158292</v>
      </c>
    </row>
    <row r="123" spans="1:7" ht="31.5" x14ac:dyDescent="0.25">
      <c r="A123" s="5">
        <v>150101</v>
      </c>
      <c r="B123" s="13" t="s">
        <v>9</v>
      </c>
      <c r="C123" s="30" t="s">
        <v>153</v>
      </c>
      <c r="D123" s="4">
        <v>10931782</v>
      </c>
      <c r="E123" s="4">
        <v>2.1</v>
      </c>
      <c r="F123" s="4">
        <v>10695287</v>
      </c>
      <c r="G123" s="4">
        <v>32231</v>
      </c>
    </row>
    <row r="124" spans="1:7" ht="31.5" x14ac:dyDescent="0.25">
      <c r="A124" s="5">
        <v>150101</v>
      </c>
      <c r="B124" s="13" t="s">
        <v>9</v>
      </c>
      <c r="C124" s="30" t="s">
        <v>130</v>
      </c>
      <c r="D124" s="4">
        <v>9421241</v>
      </c>
      <c r="E124" s="4">
        <v>0.4</v>
      </c>
      <c r="F124" s="4">
        <v>9383824</v>
      </c>
      <c r="G124" s="4">
        <v>19755</v>
      </c>
    </row>
    <row r="125" spans="1:7" ht="47.25" customHeight="1" x14ac:dyDescent="0.25">
      <c r="A125" s="5">
        <v>150101</v>
      </c>
      <c r="B125" s="13" t="s">
        <v>9</v>
      </c>
      <c r="C125" s="30" t="s">
        <v>131</v>
      </c>
      <c r="D125" s="4">
        <v>273398</v>
      </c>
      <c r="E125" s="4">
        <v>9.5</v>
      </c>
      <c r="F125" s="4">
        <v>247546</v>
      </c>
      <c r="G125" s="4">
        <v>396</v>
      </c>
    </row>
    <row r="126" spans="1:7" ht="15.75" x14ac:dyDescent="0.25">
      <c r="A126" s="132" t="s">
        <v>107</v>
      </c>
      <c r="B126" s="132"/>
      <c r="C126" s="132"/>
      <c r="D126" s="4"/>
      <c r="E126" s="4"/>
      <c r="F126" s="4"/>
      <c r="G126" s="39">
        <f>G82</f>
        <v>15640726</v>
      </c>
    </row>
    <row r="127" spans="1:7" ht="15.75" customHeight="1" x14ac:dyDescent="0.25">
      <c r="A127" s="104" t="s">
        <v>105</v>
      </c>
      <c r="B127" s="104"/>
      <c r="C127" s="104"/>
      <c r="D127" s="4"/>
      <c r="E127" s="4"/>
      <c r="F127" s="4"/>
      <c r="G127" s="25">
        <f>G126-G128</f>
        <v>5640726</v>
      </c>
    </row>
    <row r="128" spans="1:7" ht="15.75" customHeight="1" x14ac:dyDescent="0.25">
      <c r="A128" s="104" t="s">
        <v>106</v>
      </c>
      <c r="B128" s="104"/>
      <c r="C128" s="104"/>
      <c r="D128" s="4"/>
      <c r="E128" s="4"/>
      <c r="F128" s="4"/>
      <c r="G128" s="25">
        <v>10000000</v>
      </c>
    </row>
    <row r="129" spans="1:7" ht="15.75" x14ac:dyDescent="0.25">
      <c r="A129" s="132" t="s">
        <v>66</v>
      </c>
      <c r="B129" s="132"/>
      <c r="C129" s="132"/>
      <c r="D129" s="4"/>
      <c r="E129" s="4"/>
      <c r="F129" s="4"/>
      <c r="G129" s="39">
        <f>G130+G131+G132</f>
        <v>39798275</v>
      </c>
    </row>
    <row r="130" spans="1:7" ht="15.75" x14ac:dyDescent="0.25">
      <c r="A130" s="104" t="s">
        <v>105</v>
      </c>
      <c r="B130" s="104"/>
      <c r="C130" s="104"/>
      <c r="D130" s="4"/>
      <c r="E130" s="4"/>
      <c r="F130" s="4"/>
      <c r="G130" s="25">
        <f>G79+G127</f>
        <v>29440275</v>
      </c>
    </row>
    <row r="131" spans="1:7" ht="15.75" x14ac:dyDescent="0.25">
      <c r="A131" s="104" t="s">
        <v>106</v>
      </c>
      <c r="B131" s="104"/>
      <c r="C131" s="104"/>
      <c r="D131" s="4"/>
      <c r="E131" s="4"/>
      <c r="F131" s="4"/>
      <c r="G131" s="25">
        <f>G80+G128</f>
        <v>10332000</v>
      </c>
    </row>
    <row r="132" spans="1:7" ht="15.75" x14ac:dyDescent="0.25">
      <c r="A132" s="140" t="s">
        <v>195</v>
      </c>
      <c r="B132" s="141"/>
      <c r="C132" s="142"/>
      <c r="D132" s="91"/>
      <c r="E132" s="91"/>
      <c r="F132" s="92"/>
      <c r="G132" s="93">
        <v>26000</v>
      </c>
    </row>
    <row r="133" spans="1:7" ht="15.75" x14ac:dyDescent="0.25">
      <c r="B133" s="42"/>
      <c r="C133" s="42"/>
      <c r="F133" s="23"/>
      <c r="G133" s="23"/>
    </row>
    <row r="134" spans="1:7" ht="15.75" hidden="1" x14ac:dyDescent="0.25">
      <c r="B134" s="23"/>
      <c r="C134" s="23"/>
      <c r="F134" s="8"/>
    </row>
    <row r="135" spans="1:7" ht="12.75" customHeight="1" x14ac:dyDescent="0.25">
      <c r="B135" s="107" t="s">
        <v>37</v>
      </c>
      <c r="C135" s="107"/>
      <c r="F135" s="42"/>
      <c r="G135" s="42"/>
    </row>
    <row r="136" spans="1:7" ht="15.75" x14ac:dyDescent="0.25">
      <c r="B136" s="107" t="s">
        <v>38</v>
      </c>
      <c r="C136" s="107"/>
      <c r="F136" s="18" t="s">
        <v>67</v>
      </c>
    </row>
    <row r="137" spans="1:7" ht="6.75" customHeight="1" x14ac:dyDescent="0.2"/>
    <row r="138" spans="1:7" ht="15.75" x14ac:dyDescent="0.25">
      <c r="A138" s="10"/>
      <c r="B138" s="107" t="s">
        <v>28</v>
      </c>
      <c r="C138" s="107"/>
      <c r="D138" s="10"/>
      <c r="E138" s="10"/>
      <c r="F138" s="107" t="s">
        <v>27</v>
      </c>
      <c r="G138" s="107"/>
    </row>
    <row r="139" spans="1:7" x14ac:dyDescent="0.2">
      <c r="A139" s="10"/>
      <c r="B139" s="10"/>
      <c r="C139" s="10"/>
    </row>
    <row r="140" spans="1:7" x14ac:dyDescent="0.2">
      <c r="A140" s="10"/>
      <c r="B140" s="10"/>
      <c r="C140" s="10"/>
    </row>
    <row r="141" spans="1:7" x14ac:dyDescent="0.2">
      <c r="A141" s="10"/>
      <c r="B141" s="10"/>
      <c r="C141" s="10"/>
    </row>
    <row r="142" spans="1:7" x14ac:dyDescent="0.2">
      <c r="A142" s="10"/>
      <c r="B142" s="10"/>
      <c r="C142" s="10"/>
    </row>
    <row r="143" spans="1:7" x14ac:dyDescent="0.2">
      <c r="A143" s="10"/>
      <c r="B143" s="10"/>
      <c r="C143" s="10"/>
    </row>
    <row r="144" spans="1:7" x14ac:dyDescent="0.2">
      <c r="A144" s="10"/>
      <c r="B144" s="10"/>
      <c r="C144" s="10"/>
    </row>
    <row r="145" spans="1:3" x14ac:dyDescent="0.2">
      <c r="A145" s="10"/>
      <c r="B145" s="10"/>
      <c r="C145" s="10"/>
    </row>
    <row r="146" spans="1:3" x14ac:dyDescent="0.2">
      <c r="A146" s="10"/>
      <c r="B146" s="10"/>
      <c r="C146" s="10"/>
    </row>
    <row r="147" spans="1:3" x14ac:dyDescent="0.2">
      <c r="A147" s="10"/>
      <c r="B147" s="10"/>
      <c r="C147" s="10"/>
    </row>
    <row r="148" spans="1:3" x14ac:dyDescent="0.2">
      <c r="A148" s="10"/>
      <c r="B148" s="10"/>
      <c r="C148" s="10"/>
    </row>
    <row r="149" spans="1:3" x14ac:dyDescent="0.2">
      <c r="A149" s="10"/>
      <c r="B149" s="10"/>
      <c r="C149" s="10"/>
    </row>
    <row r="150" spans="1:3" x14ac:dyDescent="0.2">
      <c r="A150" s="10"/>
      <c r="B150" s="10"/>
      <c r="C150" s="10"/>
    </row>
    <row r="151" spans="1:3" x14ac:dyDescent="0.2">
      <c r="A151" s="10"/>
      <c r="B151" s="10"/>
      <c r="C151" s="10"/>
    </row>
    <row r="152" spans="1:3" x14ac:dyDescent="0.2">
      <c r="A152" s="10"/>
      <c r="B152" s="10"/>
      <c r="C152" s="10"/>
    </row>
    <row r="153" spans="1:3" x14ac:dyDescent="0.2">
      <c r="A153" s="10"/>
      <c r="B153" s="10"/>
      <c r="C153" s="10"/>
    </row>
    <row r="154" spans="1:3" x14ac:dyDescent="0.2">
      <c r="A154" s="10"/>
      <c r="B154" s="10"/>
      <c r="C154" s="10"/>
    </row>
    <row r="155" spans="1:3" x14ac:dyDescent="0.2">
      <c r="A155" s="10"/>
      <c r="B155" s="10"/>
      <c r="C155" s="10"/>
    </row>
    <row r="156" spans="1:3" x14ac:dyDescent="0.2">
      <c r="A156" s="10"/>
      <c r="B156" s="10"/>
      <c r="C156" s="10"/>
    </row>
    <row r="157" spans="1:3" x14ac:dyDescent="0.2">
      <c r="A157" s="10"/>
      <c r="B157" s="10"/>
      <c r="C157" s="10"/>
    </row>
    <row r="158" spans="1:3" x14ac:dyDescent="0.2">
      <c r="A158" s="10"/>
      <c r="B158" s="10"/>
      <c r="C158" s="10"/>
    </row>
    <row r="159" spans="1:3" x14ac:dyDescent="0.2">
      <c r="A159" s="10"/>
      <c r="B159" s="10"/>
      <c r="C159" s="10"/>
    </row>
    <row r="160" spans="1:3" x14ac:dyDescent="0.2">
      <c r="A160" s="10"/>
      <c r="B160" s="10"/>
      <c r="C160" s="10"/>
    </row>
    <row r="161" spans="1:5" x14ac:dyDescent="0.2">
      <c r="A161" s="10"/>
      <c r="B161" s="10"/>
      <c r="C161" s="10"/>
    </row>
    <row r="162" spans="1:5" x14ac:dyDescent="0.2">
      <c r="A162" s="10"/>
      <c r="B162" s="10"/>
      <c r="C162" s="10"/>
    </row>
    <row r="163" spans="1:5" x14ac:dyDescent="0.2">
      <c r="A163" s="10"/>
      <c r="B163" s="10"/>
      <c r="C163" s="10"/>
    </row>
    <row r="164" spans="1:5" x14ac:dyDescent="0.2">
      <c r="A164" s="10"/>
      <c r="B164" s="10"/>
      <c r="C164" s="10"/>
    </row>
    <row r="165" spans="1:5" x14ac:dyDescent="0.2">
      <c r="A165" s="10"/>
      <c r="B165" s="10"/>
      <c r="C165" s="10"/>
    </row>
    <row r="166" spans="1:5" x14ac:dyDescent="0.2">
      <c r="A166" s="10"/>
      <c r="B166" s="10"/>
      <c r="C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  <row r="172" spans="1:5" x14ac:dyDescent="0.2">
      <c r="A172" s="10"/>
      <c r="B172" s="10"/>
      <c r="C172" s="10"/>
      <c r="D172" s="10"/>
      <c r="E172" s="10"/>
    </row>
    <row r="173" spans="1:5" x14ac:dyDescent="0.2">
      <c r="A173" s="10"/>
      <c r="B173" s="10"/>
      <c r="C173" s="10"/>
      <c r="D173" s="10"/>
      <c r="E173" s="10"/>
    </row>
    <row r="174" spans="1:5" x14ac:dyDescent="0.2">
      <c r="A174" s="10"/>
      <c r="B174" s="10"/>
      <c r="C174" s="10"/>
      <c r="D174" s="10"/>
      <c r="E174" s="10"/>
    </row>
    <row r="175" spans="1:5" x14ac:dyDescent="0.2">
      <c r="A175" s="10"/>
      <c r="B175" s="10"/>
      <c r="C175" s="10"/>
      <c r="D175" s="10"/>
      <c r="E175" s="10"/>
    </row>
    <row r="176" spans="1:5" x14ac:dyDescent="0.2">
      <c r="A176" s="10"/>
      <c r="B176" s="10"/>
      <c r="C176" s="10"/>
      <c r="D176" s="10"/>
      <c r="E176" s="10"/>
    </row>
    <row r="177" spans="1:5" x14ac:dyDescent="0.2">
      <c r="A177" s="10"/>
      <c r="B177" s="10"/>
      <c r="C177" s="10"/>
      <c r="D177" s="10"/>
      <c r="E177" s="10"/>
    </row>
    <row r="178" spans="1:5" x14ac:dyDescent="0.2">
      <c r="A178" s="10"/>
      <c r="B178" s="10"/>
      <c r="C178" s="10"/>
      <c r="D178" s="10"/>
      <c r="E178" s="10"/>
    </row>
    <row r="179" spans="1:5" x14ac:dyDescent="0.2">
      <c r="A179" s="10"/>
      <c r="B179" s="10"/>
      <c r="C179" s="10"/>
      <c r="D179" s="10"/>
      <c r="E179" s="10"/>
    </row>
    <row r="180" spans="1:5" x14ac:dyDescent="0.2">
      <c r="A180" s="10"/>
      <c r="B180" s="10"/>
      <c r="C180" s="10"/>
      <c r="D180" s="10"/>
      <c r="E180" s="10"/>
    </row>
    <row r="181" spans="1:5" x14ac:dyDescent="0.2">
      <c r="A181" s="10"/>
      <c r="B181" s="10"/>
      <c r="C181" s="10"/>
      <c r="D181" s="10"/>
      <c r="E181" s="10"/>
    </row>
    <row r="182" spans="1:5" x14ac:dyDescent="0.2">
      <c r="A182" s="10"/>
      <c r="B182" s="10"/>
      <c r="C182" s="10"/>
      <c r="D182" s="10"/>
      <c r="E182" s="10"/>
    </row>
    <row r="183" spans="1:5" x14ac:dyDescent="0.2">
      <c r="A183" s="10"/>
      <c r="B183" s="10"/>
      <c r="C183" s="10"/>
      <c r="D183" s="10"/>
      <c r="E183" s="10"/>
    </row>
    <row r="184" spans="1:5" x14ac:dyDescent="0.2">
      <c r="A184" s="10"/>
      <c r="B184" s="10"/>
      <c r="C184" s="10"/>
      <c r="D184" s="10"/>
      <c r="E184" s="10"/>
    </row>
    <row r="185" spans="1:5" x14ac:dyDescent="0.2">
      <c r="A185" s="10"/>
      <c r="B185" s="10"/>
      <c r="C185" s="10"/>
      <c r="D185" s="10"/>
      <c r="E185" s="10"/>
    </row>
    <row r="186" spans="1:5" x14ac:dyDescent="0.2">
      <c r="A186" s="10"/>
      <c r="B186" s="10"/>
      <c r="C186" s="10"/>
      <c r="D186" s="10"/>
      <c r="E186" s="10"/>
    </row>
    <row r="187" spans="1:5" x14ac:dyDescent="0.2">
      <c r="A187" s="10"/>
      <c r="B187" s="10"/>
      <c r="C187" s="10"/>
      <c r="D187" s="10"/>
      <c r="E187" s="10"/>
    </row>
    <row r="188" spans="1:5" x14ac:dyDescent="0.2">
      <c r="A188" s="10"/>
      <c r="B188" s="10"/>
      <c r="C188" s="10"/>
      <c r="D188" s="10"/>
      <c r="E188" s="10"/>
    </row>
    <row r="189" spans="1:5" x14ac:dyDescent="0.2">
      <c r="A189" s="10"/>
      <c r="B189" s="10"/>
      <c r="C189" s="10"/>
      <c r="D189" s="10"/>
      <c r="E189" s="10"/>
    </row>
    <row r="190" spans="1:5" x14ac:dyDescent="0.2">
      <c r="A190" s="10"/>
      <c r="B190" s="10"/>
      <c r="C190" s="10"/>
      <c r="D190" s="10"/>
      <c r="E190" s="10"/>
    </row>
    <row r="191" spans="1:5" x14ac:dyDescent="0.2">
      <c r="A191" s="10"/>
      <c r="B191" s="10"/>
    </row>
    <row r="192" spans="1:5" x14ac:dyDescent="0.2">
      <c r="A192" s="10"/>
      <c r="B192" s="10"/>
    </row>
    <row r="193" spans="1:2" x14ac:dyDescent="0.2">
      <c r="A193" s="10"/>
      <c r="B193" s="10"/>
    </row>
    <row r="194" spans="1:2" x14ac:dyDescent="0.2">
      <c r="A194" s="10"/>
      <c r="B194" s="10"/>
    </row>
    <row r="195" spans="1:2" x14ac:dyDescent="0.2">
      <c r="A195" s="10"/>
      <c r="B195" s="10"/>
    </row>
    <row r="196" spans="1:2" x14ac:dyDescent="0.2">
      <c r="A196" s="10"/>
      <c r="B196" s="10"/>
    </row>
    <row r="197" spans="1:2" x14ac:dyDescent="0.2">
      <c r="A197" s="10"/>
      <c r="B197" s="10"/>
    </row>
    <row r="198" spans="1:2" x14ac:dyDescent="0.2">
      <c r="A198" s="10"/>
      <c r="B198" s="10"/>
    </row>
    <row r="199" spans="1:2" x14ac:dyDescent="0.2">
      <c r="A199" s="10"/>
      <c r="B199" s="10"/>
    </row>
  </sheetData>
  <mergeCells count="67">
    <mergeCell ref="B13:B14"/>
    <mergeCell ref="C11:C12"/>
    <mergeCell ref="C13:C14"/>
    <mergeCell ref="A15:A16"/>
    <mergeCell ref="B11:B12"/>
    <mergeCell ref="C15:C16"/>
    <mergeCell ref="G13:G14"/>
    <mergeCell ref="F13:F14"/>
    <mergeCell ref="G15:G16"/>
    <mergeCell ref="G73:G74"/>
    <mergeCell ref="F22:F23"/>
    <mergeCell ref="G71:G72"/>
    <mergeCell ref="G22:G23"/>
    <mergeCell ref="F15:F16"/>
    <mergeCell ref="D13:D14"/>
    <mergeCell ref="D73:D74"/>
    <mergeCell ref="E15:E16"/>
    <mergeCell ref="F73:F74"/>
    <mergeCell ref="E13:E14"/>
    <mergeCell ref="E22:E23"/>
    <mergeCell ref="D15:D16"/>
    <mergeCell ref="D71:D72"/>
    <mergeCell ref="E71:E72"/>
    <mergeCell ref="F71:F72"/>
    <mergeCell ref="E9:E10"/>
    <mergeCell ref="E11:E12"/>
    <mergeCell ref="B5:B6"/>
    <mergeCell ref="G5:G7"/>
    <mergeCell ref="G11:G12"/>
    <mergeCell ref="F11:F12"/>
    <mergeCell ref="G9:G10"/>
    <mergeCell ref="F9:F10"/>
    <mergeCell ref="D9:D10"/>
    <mergeCell ref="D11:D12"/>
    <mergeCell ref="B9:B10"/>
    <mergeCell ref="C9:C10"/>
    <mergeCell ref="A127:C127"/>
    <mergeCell ref="B15:B16"/>
    <mergeCell ref="C71:C72"/>
    <mergeCell ref="A81:C81"/>
    <mergeCell ref="A80:C80"/>
    <mergeCell ref="A22:A23"/>
    <mergeCell ref="B22:B23"/>
    <mergeCell ref="A126:C126"/>
    <mergeCell ref="E1:G1"/>
    <mergeCell ref="A2:G2"/>
    <mergeCell ref="A3:G3"/>
    <mergeCell ref="C5:C7"/>
    <mergeCell ref="D5:D7"/>
    <mergeCell ref="E5:E7"/>
    <mergeCell ref="F5:F7"/>
    <mergeCell ref="A5:A6"/>
    <mergeCell ref="F138:G138"/>
    <mergeCell ref="B136:C136"/>
    <mergeCell ref="A128:C128"/>
    <mergeCell ref="A129:C129"/>
    <mergeCell ref="A130:C130"/>
    <mergeCell ref="A131:C131"/>
    <mergeCell ref="B135:C135"/>
    <mergeCell ref="A132:C132"/>
    <mergeCell ref="B138:C138"/>
    <mergeCell ref="D22:D23"/>
    <mergeCell ref="E73:E74"/>
    <mergeCell ref="C22:C23"/>
    <mergeCell ref="A78:C78"/>
    <mergeCell ref="C73:C74"/>
    <mergeCell ref="A79:C79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проект на 2012р.</vt:lpstr>
      <vt:lpstr>сесія 30.12.</vt:lpstr>
      <vt:lpstr> сесія 24.01.</vt:lpstr>
      <vt:lpstr>сесія 29.02.</vt:lpstr>
      <vt:lpstr>сесія 30.03</vt:lpstr>
      <vt:lpstr>сесія 27.04.</vt:lpstr>
      <vt:lpstr>сесія 30.05.12</vt:lpstr>
      <vt:lpstr>сесія 22.06.12</vt:lpstr>
      <vt:lpstr>сесія 07.08.12</vt:lpstr>
      <vt:lpstr>проект на сесію 27.08.12</vt:lpstr>
      <vt:lpstr>' сесія 24.01.'!Область_печати</vt:lpstr>
      <vt:lpstr>'проект на 2012р.'!Область_печати</vt:lpstr>
      <vt:lpstr>'проект на сесію 27.08.12'!Область_печати</vt:lpstr>
      <vt:lpstr>'сесія 07.08.12'!Область_печати</vt:lpstr>
      <vt:lpstr>'сесія 22.06.12'!Область_печати</vt:lpstr>
      <vt:lpstr>'сесія 27.04.'!Область_печати</vt:lpstr>
      <vt:lpstr>'сесія 29.02.'!Область_печати</vt:lpstr>
      <vt:lpstr>'сесія 30.03'!Область_печати</vt:lpstr>
      <vt:lpstr>'сесія 30.05.12'!Область_печати</vt:lpstr>
      <vt:lpstr>'сесія 30.12.'!Область_печати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2012-08-27T12:00:52Z</cp:lastPrinted>
  <dcterms:created xsi:type="dcterms:W3CDTF">2009-01-05T12:12:51Z</dcterms:created>
  <dcterms:modified xsi:type="dcterms:W3CDTF">2022-02-17T12:57:28Z</dcterms:modified>
</cp:coreProperties>
</file>