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9 сесія\9\бюджет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2" i="1" l="1"/>
  <c r="C77" i="1"/>
  <c r="E77" i="1"/>
  <c r="D98" i="1"/>
  <c r="C109" i="1"/>
  <c r="C103" i="1"/>
  <c r="D27" i="1"/>
  <c r="C27" i="1" s="1"/>
  <c r="E31" i="1"/>
  <c r="E30" i="1"/>
  <c r="E29" i="1"/>
  <c r="C31" i="1"/>
  <c r="C29" i="1"/>
  <c r="D30" i="1"/>
  <c r="C30" i="1" s="1"/>
  <c r="D28" i="1"/>
  <c r="D106" i="1"/>
  <c r="E106" i="1"/>
  <c r="C101" i="1"/>
  <c r="C99" i="1"/>
  <c r="F98" i="1"/>
  <c r="E98" i="1"/>
  <c r="E95" i="1" s="1"/>
  <c r="C110" i="1"/>
  <c r="C111" i="1"/>
  <c r="F74" i="1"/>
  <c r="F73" i="1" s="1"/>
  <c r="E74" i="1"/>
  <c r="E73" i="1" s="1"/>
  <c r="E27" i="1"/>
  <c r="F90" i="1"/>
  <c r="F89" i="1"/>
  <c r="E89" i="1" s="1"/>
  <c r="E88" i="1"/>
  <c r="C88" i="1" s="1"/>
  <c r="E91" i="1"/>
  <c r="C91" i="1" s="1"/>
  <c r="F106" i="1"/>
  <c r="F95" i="1" s="1"/>
  <c r="C112" i="1"/>
  <c r="C100" i="1"/>
  <c r="C98" i="1" s="1"/>
  <c r="E104" i="1"/>
  <c r="D96" i="1"/>
  <c r="D104" i="1"/>
  <c r="D95" i="1" s="1"/>
  <c r="C96" i="1"/>
  <c r="C108" i="1"/>
  <c r="C107" i="1"/>
  <c r="C105" i="1"/>
  <c r="E79" i="1"/>
  <c r="E78" i="1" s="1"/>
  <c r="C82" i="1"/>
  <c r="F84" i="1"/>
  <c r="E84" i="1" s="1"/>
  <c r="D34" i="1"/>
  <c r="C34" i="1" s="1"/>
  <c r="D45" i="1"/>
  <c r="C45" i="1" s="1"/>
  <c r="D48" i="1"/>
  <c r="E34" i="1"/>
  <c r="E33" i="1" s="1"/>
  <c r="E28" i="1" s="1"/>
  <c r="C28" i="1" s="1"/>
  <c r="E45" i="1"/>
  <c r="E48" i="1"/>
  <c r="C48" i="1" s="1"/>
  <c r="D17" i="1"/>
  <c r="D16" i="1" s="1"/>
  <c r="D22" i="1"/>
  <c r="D25" i="1"/>
  <c r="D24" i="1" s="1"/>
  <c r="C24" i="1" s="1"/>
  <c r="C26" i="1"/>
  <c r="C25" i="1"/>
  <c r="D59" i="1"/>
  <c r="D57" i="1" s="1"/>
  <c r="E59" i="1"/>
  <c r="C59" i="1" s="1"/>
  <c r="C61" i="1"/>
  <c r="D63" i="1"/>
  <c r="E63" i="1"/>
  <c r="C63" i="1" s="1"/>
  <c r="D68" i="1"/>
  <c r="D70" i="1"/>
  <c r="E70" i="1"/>
  <c r="C70" i="1" s="1"/>
  <c r="C64" i="1"/>
  <c r="C87" i="1"/>
  <c r="D85" i="1"/>
  <c r="D84" i="1" s="1"/>
  <c r="E68" i="1"/>
  <c r="C68" i="1" s="1"/>
  <c r="F57" i="1"/>
  <c r="F56" i="1" s="1"/>
  <c r="F63" i="1"/>
  <c r="F68" i="1"/>
  <c r="F70" i="1"/>
  <c r="F62" i="1"/>
  <c r="F79" i="1"/>
  <c r="F78" i="1"/>
  <c r="D90" i="1"/>
  <c r="D89" i="1" s="1"/>
  <c r="C89" i="1" s="1"/>
  <c r="F92" i="1"/>
  <c r="F34" i="1"/>
  <c r="F45" i="1"/>
  <c r="F33" i="1" s="1"/>
  <c r="F15" i="1" s="1"/>
  <c r="F48" i="1"/>
  <c r="F52" i="1"/>
  <c r="F51" i="1" s="1"/>
  <c r="E52" i="1"/>
  <c r="E51" i="1" s="1"/>
  <c r="E17" i="1"/>
  <c r="E16" i="1" s="1"/>
  <c r="E15" i="1" s="1"/>
  <c r="E22" i="1"/>
  <c r="D74" i="1"/>
  <c r="D73" i="1" s="1"/>
  <c r="E92" i="1"/>
  <c r="D92" i="1"/>
  <c r="C92" i="1" s="1"/>
  <c r="D79" i="1"/>
  <c r="D78" i="1" s="1"/>
  <c r="C22" i="1"/>
  <c r="D52" i="1"/>
  <c r="D51" i="1" s="1"/>
  <c r="C42" i="1"/>
  <c r="C67" i="1"/>
  <c r="C65" i="1"/>
  <c r="C97" i="1"/>
  <c r="C93" i="1"/>
  <c r="C86" i="1"/>
  <c r="C81" i="1"/>
  <c r="C80" i="1"/>
  <c r="C76" i="1"/>
  <c r="C75" i="1"/>
  <c r="C72" i="1"/>
  <c r="C71" i="1"/>
  <c r="C69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 s="1"/>
  <c r="C85" i="1"/>
  <c r="C106" i="1"/>
  <c r="D62" i="1"/>
  <c r="E90" i="1"/>
  <c r="F83" i="1"/>
  <c r="C95" i="1" l="1"/>
  <c r="C73" i="1"/>
  <c r="D56" i="1"/>
  <c r="C57" i="1"/>
  <c r="E83" i="1"/>
  <c r="C84" i="1"/>
  <c r="D83" i="1"/>
  <c r="F94" i="1"/>
  <c r="F113" i="1" s="1"/>
  <c r="C78" i="1"/>
  <c r="C16" i="1"/>
  <c r="E62" i="1"/>
  <c r="C62" i="1" s="1"/>
  <c r="C52" i="1"/>
  <c r="C51" i="1" s="1"/>
  <c r="C17" i="1"/>
  <c r="E57" i="1"/>
  <c r="D33" i="1"/>
  <c r="C33" i="1" s="1"/>
  <c r="C90" i="1"/>
  <c r="C74" i="1"/>
  <c r="C79" i="1"/>
  <c r="C104" i="1"/>
  <c r="D15" i="1" l="1"/>
  <c r="C15" i="1" s="1"/>
  <c r="C83" i="1"/>
  <c r="E56" i="1"/>
  <c r="C56" i="1"/>
  <c r="E94" i="1"/>
  <c r="E113" i="1" s="1"/>
  <c r="D94" i="1" l="1"/>
  <c r="C94" i="1" l="1"/>
  <c r="D113" i="1"/>
  <c r="C113" i="1" s="1"/>
</calcChain>
</file>

<file path=xl/sharedStrings.xml><?xml version="1.0" encoding="utf-8"?>
<sst xmlns="http://schemas.openxmlformats.org/spreadsheetml/2006/main" count="119" uniqueCount="116">
  <si>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</si>
  <si>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</si>
  <si>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</si>
  <si>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</si>
  <si>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</si>
  <si>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</si>
  <si>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</si>
  <si>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</si>
  <si>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</si>
  <si>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</si>
  <si>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</si>
  <si>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</si>
  <si>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</si>
  <si>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</si>
  <si>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</si>
  <si>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</si>
  <si>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</si>
  <si>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</si>
  <si>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</si>
  <si>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</si>
  <si>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</si>
  <si>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</si>
  <si>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</si>
  <si>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</si>
  <si>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</si>
  <si>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</si>
  <si>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</si>
  <si>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</si>
  <si>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</si>
  <si>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</si>
  <si>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</si>
  <si>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</si>
  <si>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</si>
  <si>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</si>
  <si>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</si>
  <si>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</si>
  <si>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</si>
  <si>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</si>
  <si>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</si>
  <si>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</si>
  <si>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</si>
  <si>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</si>
  <si>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</si>
  <si>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</si>
  <si>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</si>
  <si>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</si>
  <si>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</si>
  <si>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</si>
  <si>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</si>
  <si>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</si>
  <si>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</si>
  <si>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</si>
  <si>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</si>
  <si>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</si>
  <si>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</si>
  <si>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</si>
  <si>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</si>
  <si>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</si>
  <si>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</si>
  <si>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</si>
  <si>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</si>
  <si>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</si>
  <si>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</si>
  <si>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</si>
  <si>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</si>
  <si>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</si>
  <si>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</si>
  <si>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</si>
  <si>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</si>
  <si>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</si>
  <si>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</si>
  <si>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</si>
  <si>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</si>
  <si>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</si>
  <si>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</si>
  <si>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</si>
  <si>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</si>
  <si>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</si>
  <si>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</si>
  <si>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</si>
  <si>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</si>
  <si>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</si>
  <si>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</si>
  <si>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</si>
  <si>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</si>
  <si>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</si>
  <si>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</si>
  <si>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</si>
  <si>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</si>
  <si>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</si>
  <si>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</si>
  <si>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</si>
  <si>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</si>
  <si>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</si>
  <si>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Доходи місцевого бюджету  на 2021 рік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</si>
  <si>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</si>
  <si>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</si>
  <si>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</si>
  <si>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</si>
  <si>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</si>
  <si>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</si>
  <si>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</si>
  <si>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</si>
  <si>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</si>
  <si>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</si>
  <si>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</si>
  <si>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</si>
  <si>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</si>
  <si>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</si>
  <si>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Субвенція з державного бюджету місцевим бюджетам на розвиток спортивної інфраструктури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</si>
  <si>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</si>
  <si>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</si>
  <si>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статті</t>
  </si>
  <si>
    <t>до рішення 9 сесії</t>
  </si>
  <si>
    <t>від 30.07.2021  № 5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</si>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</sst>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0" fontId="20" fillId="0" borderId="0" xfId="0" applyFont="1"/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22" fillId="0" borderId="4" xfId="0" applyFont="1" applyBorder="1" applyAlignment="1">
      <alignment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1" fillId="0" borderId="5" xfId="0" applyFont="1" applyBorder="1"/>
    <xf numFmtId="4" fontId="25" fillId="0" borderId="4" xfId="0" applyNumberFormat="1" applyFont="1" applyBorder="1" applyAlignment="1">
      <alignment horizontal="center"/>
    </xf>
    <xf numFmtId="4" fontId="25" fillId="0" borderId="6" xfId="0" applyNumberFormat="1" applyFont="1" applyBorder="1" applyAlignment="1">
      <alignment horizontal="center"/>
    </xf>
    <xf numFmtId="1" fontId="23" fillId="0" borderId="0" xfId="0" applyNumberFormat="1" applyFont="1"/>
    <xf numFmtId="4" fontId="23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12" fillId="0" borderId="1" xfId="0" applyNumberFormat="1" applyFont="1" applyFill="1" applyBorder="1" applyAlignment="1">
      <alignment horizontal="center"/>
    </xf>
    <xf numFmtId="1" fontId="29" fillId="0" borderId="2" xfId="0" applyNumberFormat="1" applyFont="1" applyBorder="1" applyAlignment="1">
      <alignment horizontal="right"/>
    </xf>
    <xf numFmtId="0" fontId="29" fillId="0" borderId="1" xfId="0" applyFont="1" applyBorder="1" applyAlignment="1">
      <alignment horizontal="left" wrapText="1"/>
    </xf>
    <xf numFmtId="4" fontId="30" fillId="0" borderId="1" xfId="0" applyNumberFormat="1" applyFont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1" fillId="0" borderId="0" xfId="0" applyFont="1"/>
    <xf numFmtId="0" fontId="9" fillId="0" borderId="2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4" fontId="12" fillId="0" borderId="8" xfId="0" applyNumberFormat="1" applyFont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9" fillId="0" borderId="8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49" fontId="32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8"/>
  <sheetViews>
    <sheetView tabSelected="1" zoomScaleNormal="100" workbookViewId="0">
      <selection activeCell="E4" sqref="E4"/>
    </sheetView>
  </sheetViews>
  <sheetFormatPr defaultColWidth="9.140625"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113</v>
      </c>
      <c r="F2" s="9"/>
    </row>
    <row r="3" spans="1:7" x14ac:dyDescent="0.2">
      <c r="C3" s="9"/>
      <c r="D3" s="9"/>
      <c r="E3" s="9" t="s">
        <v>15</v>
      </c>
      <c r="F3" s="9"/>
    </row>
    <row r="4" spans="1:7" x14ac:dyDescent="0.2">
      <c r="C4" s="3"/>
      <c r="D4" s="3"/>
      <c r="E4" s="3" t="s">
        <v>115</v>
      </c>
      <c r="F4" s="3"/>
    </row>
    <row r="5" spans="1:7" x14ac:dyDescent="0.2">
      <c r="A5" s="4"/>
      <c r="B5" s="5"/>
      <c r="C5" s="9"/>
      <c r="D5" s="9"/>
      <c r="E5" s="9" t="s">
        <v>114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1" t="s">
        <v>94</v>
      </c>
      <c r="B7" s="91"/>
      <c r="C7" s="91"/>
      <c r="D7" s="91"/>
      <c r="E7" s="91"/>
      <c r="F7" s="91"/>
      <c r="G7" s="6"/>
    </row>
    <row r="8" spans="1:7" ht="18.600000000000001" customHeight="1" x14ac:dyDescent="0.25">
      <c r="A8" s="85"/>
      <c r="B8" s="85"/>
      <c r="C8" s="85"/>
      <c r="D8" s="85"/>
      <c r="E8" s="85"/>
      <c r="F8" s="85"/>
      <c r="G8" s="6"/>
    </row>
    <row r="9" spans="1:7" ht="18.600000000000001" customHeight="1" x14ac:dyDescent="0.25">
      <c r="A9" s="96" t="s">
        <v>100</v>
      </c>
      <c r="B9" s="96"/>
      <c r="C9" s="85"/>
      <c r="D9" s="85"/>
      <c r="E9" s="85"/>
      <c r="F9" s="85"/>
      <c r="G9" s="6"/>
    </row>
    <row r="10" spans="1:7" ht="18.600000000000001" customHeight="1" x14ac:dyDescent="0.25">
      <c r="A10" s="86" t="s">
        <v>101</v>
      </c>
      <c r="B10" s="87"/>
      <c r="C10" s="85"/>
      <c r="D10" s="85"/>
      <c r="E10" s="85"/>
      <c r="F10" s="85"/>
      <c r="G10" s="6"/>
    </row>
    <row r="11" spans="1:7" ht="18" x14ac:dyDescent="0.25">
      <c r="A11" s="7"/>
      <c r="B11" s="8"/>
      <c r="C11" s="8"/>
      <c r="D11" s="8"/>
      <c r="E11" s="9"/>
      <c r="F11" s="43" t="s">
        <v>16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7" t="s">
        <v>0</v>
      </c>
      <c r="B13" s="99" t="s">
        <v>78</v>
      </c>
      <c r="C13" s="92" t="s">
        <v>79</v>
      </c>
      <c r="D13" s="92" t="s">
        <v>70</v>
      </c>
      <c r="E13" s="92" t="s">
        <v>14</v>
      </c>
      <c r="F13" s="94"/>
    </row>
    <row r="14" spans="1:7" ht="37.9" customHeight="1" x14ac:dyDescent="0.2">
      <c r="A14" s="98"/>
      <c r="B14" s="100"/>
      <c r="C14" s="101"/>
      <c r="D14" s="93"/>
      <c r="E14" s="11" t="s">
        <v>80</v>
      </c>
      <c r="F14" s="35" t="s">
        <v>17</v>
      </c>
    </row>
    <row r="15" spans="1:7" ht="15" customHeight="1" x14ac:dyDescent="0.2">
      <c r="A15" s="12">
        <v>10000000</v>
      </c>
      <c r="B15" s="88" t="s">
        <v>1</v>
      </c>
      <c r="C15" s="50">
        <f>SUM(D15+E15)</f>
        <v>731780000</v>
      </c>
      <c r="D15" s="51">
        <f>SUM(D16+D24+D27+D33)</f>
        <v>731590000</v>
      </c>
      <c r="E15" s="51">
        <f>SUM(E16+E27+E33+E51)</f>
        <v>190000</v>
      </c>
      <c r="F15" s="52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50">
        <f t="shared" ref="C16:C84" si="0">SUM(D16+E16)</f>
        <v>465900000</v>
      </c>
      <c r="D16" s="51">
        <f>SUM(D17+D22)</f>
        <v>465900000</v>
      </c>
      <c r="E16" s="51">
        <f>SUM(E17+E22)</f>
        <v>0</v>
      </c>
      <c r="F16" s="52">
        <f>SUM(F17+F22)</f>
        <v>0</v>
      </c>
    </row>
    <row r="17" spans="1:252" ht="16.149999999999999" customHeight="1" x14ac:dyDescent="0.2">
      <c r="A17" s="21">
        <v>11010000</v>
      </c>
      <c r="B17" s="26" t="s">
        <v>53</v>
      </c>
      <c r="C17" s="50">
        <f t="shared" si="0"/>
        <v>464000000</v>
      </c>
      <c r="D17" s="50">
        <f>SUM(D18:D21)</f>
        <v>464000000</v>
      </c>
      <c r="E17" s="50">
        <f>SUM(E18:E21)</f>
        <v>0</v>
      </c>
      <c r="F17" s="53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51</v>
      </c>
      <c r="C18" s="50">
        <f t="shared" si="0"/>
        <v>413600000</v>
      </c>
      <c r="D18" s="54">
        <v>413600000</v>
      </c>
      <c r="E18" s="54">
        <v>0</v>
      </c>
      <c r="F18" s="55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49</v>
      </c>
      <c r="C19" s="50">
        <f t="shared" si="0"/>
        <v>35000000</v>
      </c>
      <c r="D19" s="56">
        <v>35000000</v>
      </c>
      <c r="E19" s="56">
        <v>0</v>
      </c>
      <c r="F19" s="57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52</v>
      </c>
      <c r="C20" s="50">
        <f t="shared" si="0"/>
        <v>7300000</v>
      </c>
      <c r="D20" s="56">
        <v>7300000</v>
      </c>
      <c r="E20" s="56">
        <v>0</v>
      </c>
      <c r="F20" s="57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50</v>
      </c>
      <c r="C21" s="50">
        <f t="shared" si="0"/>
        <v>8100000</v>
      </c>
      <c r="D21" s="56">
        <v>8100000</v>
      </c>
      <c r="E21" s="56">
        <v>0</v>
      </c>
      <c r="F21" s="57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22</v>
      </c>
      <c r="C22" s="50">
        <f t="shared" si="0"/>
        <v>1900000</v>
      </c>
      <c r="D22" s="50">
        <f>SUM(D23:D23)</f>
        <v>1900000</v>
      </c>
      <c r="E22" s="50">
        <f>SUM(E23:E23)</f>
        <v>0</v>
      </c>
      <c r="F22" s="53">
        <f>SUM(F23:F23)</f>
        <v>0</v>
      </c>
    </row>
    <row r="23" spans="1:252" ht="25.5" customHeight="1" x14ac:dyDescent="0.2">
      <c r="A23" s="13">
        <v>11020200</v>
      </c>
      <c r="B23" s="28" t="s">
        <v>30</v>
      </c>
      <c r="C23" s="50">
        <f t="shared" si="0"/>
        <v>1900000</v>
      </c>
      <c r="D23" s="56">
        <v>1900000</v>
      </c>
      <c r="E23" s="58">
        <v>0</v>
      </c>
      <c r="F23" s="59">
        <v>0</v>
      </c>
    </row>
    <row r="24" spans="1:252" ht="15" customHeight="1" x14ac:dyDescent="0.2">
      <c r="A24" s="21">
        <v>13000000</v>
      </c>
      <c r="B24" s="26" t="s">
        <v>90</v>
      </c>
      <c r="C24" s="50">
        <f t="shared" si="0"/>
        <v>20000</v>
      </c>
      <c r="D24" s="50">
        <f>SUM(D25)</f>
        <v>20000</v>
      </c>
      <c r="E24" s="58">
        <v>0</v>
      </c>
      <c r="F24" s="59">
        <v>0</v>
      </c>
    </row>
    <row r="25" spans="1:252" s="44" customFormat="1" ht="27.6" customHeight="1" x14ac:dyDescent="0.2">
      <c r="A25" s="21">
        <v>13030000</v>
      </c>
      <c r="B25" s="26" t="s">
        <v>98</v>
      </c>
      <c r="C25" s="50">
        <f t="shared" si="0"/>
        <v>20000</v>
      </c>
      <c r="D25" s="50">
        <f>SUM(D26)</f>
        <v>20000</v>
      </c>
      <c r="E25" s="56">
        <v>0</v>
      </c>
      <c r="F25" s="57">
        <v>0</v>
      </c>
    </row>
    <row r="26" spans="1:252" s="44" customFormat="1" ht="25.5" customHeight="1" x14ac:dyDescent="0.2">
      <c r="A26" s="16">
        <v>13030100</v>
      </c>
      <c r="B26" s="27" t="s">
        <v>97</v>
      </c>
      <c r="C26" s="50">
        <f t="shared" si="0"/>
        <v>20000</v>
      </c>
      <c r="D26" s="56">
        <v>20000</v>
      </c>
      <c r="E26" s="56">
        <v>0</v>
      </c>
      <c r="F26" s="57">
        <v>0</v>
      </c>
    </row>
    <row r="27" spans="1:252" x14ac:dyDescent="0.2">
      <c r="A27" s="21">
        <v>14000000</v>
      </c>
      <c r="B27" s="30" t="s">
        <v>55</v>
      </c>
      <c r="C27" s="50">
        <f>SUM(D27+E27)</f>
        <v>54000000</v>
      </c>
      <c r="D27" s="50">
        <f>SUM(D28+D30+D32)</f>
        <v>54000000</v>
      </c>
      <c r="E27" s="50">
        <f>SUM(E32)</f>
        <v>0</v>
      </c>
      <c r="F27" s="53">
        <v>0</v>
      </c>
      <c r="G27" s="24"/>
    </row>
    <row r="28" spans="1:252" x14ac:dyDescent="0.2">
      <c r="A28" s="21">
        <v>14020000</v>
      </c>
      <c r="B28" s="30" t="s">
        <v>106</v>
      </c>
      <c r="C28" s="50">
        <f>SUM(D28+E28)</f>
        <v>2000000</v>
      </c>
      <c r="D28" s="50">
        <f>SUM(D29)</f>
        <v>2000000</v>
      </c>
      <c r="E28" s="50">
        <f>SUM(E33)</f>
        <v>0</v>
      </c>
      <c r="F28" s="53">
        <v>0</v>
      </c>
      <c r="G28" s="24"/>
    </row>
    <row r="29" spans="1:252" x14ac:dyDescent="0.2">
      <c r="A29" s="21">
        <v>14021900</v>
      </c>
      <c r="B29" s="30" t="s">
        <v>107</v>
      </c>
      <c r="C29" s="50">
        <f>SUM(D29+E29)</f>
        <v>2000000</v>
      </c>
      <c r="D29" s="56">
        <v>2000000</v>
      </c>
      <c r="E29" s="56">
        <f>SUM(E34)</f>
        <v>0</v>
      </c>
      <c r="F29" s="57">
        <v>0</v>
      </c>
      <c r="G29" s="24"/>
    </row>
    <row r="30" spans="1:252" ht="22.5" x14ac:dyDescent="0.2">
      <c r="A30" s="21">
        <v>14030000</v>
      </c>
      <c r="B30" s="33" t="s">
        <v>108</v>
      </c>
      <c r="C30" s="50">
        <f>SUM(D30+E30)</f>
        <v>10000000</v>
      </c>
      <c r="D30" s="50">
        <f>SUM(D31)</f>
        <v>10000000</v>
      </c>
      <c r="E30" s="50">
        <f>SUM(E35)</f>
        <v>0</v>
      </c>
      <c r="F30" s="53">
        <v>0</v>
      </c>
      <c r="G30" s="24"/>
    </row>
    <row r="31" spans="1:252" x14ac:dyDescent="0.2">
      <c r="A31" s="21">
        <v>14031900</v>
      </c>
      <c r="B31" s="30" t="s">
        <v>107</v>
      </c>
      <c r="C31" s="50">
        <f>SUM(D31+E31)</f>
        <v>10000000</v>
      </c>
      <c r="D31" s="56">
        <v>10000000</v>
      </c>
      <c r="E31" s="56">
        <f>SUM(E36)</f>
        <v>0</v>
      </c>
      <c r="F31" s="57">
        <v>0</v>
      </c>
      <c r="G31" s="24"/>
    </row>
    <row r="32" spans="1:252" ht="26.45" customHeight="1" x14ac:dyDescent="0.2">
      <c r="A32" s="21">
        <v>14040000</v>
      </c>
      <c r="B32" s="33" t="s">
        <v>56</v>
      </c>
      <c r="C32" s="50">
        <f t="shared" si="0"/>
        <v>42000000</v>
      </c>
      <c r="D32" s="50">
        <v>42000000</v>
      </c>
      <c r="E32" s="50">
        <v>0</v>
      </c>
      <c r="F32" s="53">
        <v>0</v>
      </c>
    </row>
    <row r="33" spans="1:7" ht="27" customHeight="1" x14ac:dyDescent="0.2">
      <c r="A33" s="36">
        <v>18000000</v>
      </c>
      <c r="B33" s="26" t="s">
        <v>99</v>
      </c>
      <c r="C33" s="50">
        <f t="shared" si="0"/>
        <v>211670000</v>
      </c>
      <c r="D33" s="50">
        <f>SUM(D34+D45+D48)</f>
        <v>211670000</v>
      </c>
      <c r="E33" s="50">
        <f>SUM(E34+E45+E48)</f>
        <v>0</v>
      </c>
      <c r="F33" s="53">
        <f>SUM(F34+F45+F48)</f>
        <v>0</v>
      </c>
    </row>
    <row r="34" spans="1:7" x14ac:dyDescent="0.2">
      <c r="A34" s="36">
        <v>18010000</v>
      </c>
      <c r="B34" s="30" t="s">
        <v>57</v>
      </c>
      <c r="C34" s="50">
        <f t="shared" si="0"/>
        <v>82600000</v>
      </c>
      <c r="D34" s="50">
        <f>SUM(D35:D44)</f>
        <v>82600000</v>
      </c>
      <c r="E34" s="50">
        <f>SUM(E35:E44)</f>
        <v>0</v>
      </c>
      <c r="F34" s="53">
        <f>SUM(F35:F44)</f>
        <v>0</v>
      </c>
      <c r="G34" s="24"/>
    </row>
    <row r="35" spans="1:7" ht="33.75" x14ac:dyDescent="0.2">
      <c r="A35" s="37">
        <v>18010100</v>
      </c>
      <c r="B35" s="23" t="s">
        <v>58</v>
      </c>
      <c r="C35" s="50">
        <f t="shared" si="0"/>
        <v>180000</v>
      </c>
      <c r="D35" s="56">
        <v>180000</v>
      </c>
      <c r="E35" s="56">
        <v>0</v>
      </c>
      <c r="F35" s="57">
        <v>0</v>
      </c>
      <c r="G35" s="24"/>
    </row>
    <row r="36" spans="1:7" ht="33.75" x14ac:dyDescent="0.2">
      <c r="A36" s="16">
        <v>18010200</v>
      </c>
      <c r="B36" s="23" t="s">
        <v>59</v>
      </c>
      <c r="C36" s="50">
        <f t="shared" si="0"/>
        <v>4520000</v>
      </c>
      <c r="D36" s="56">
        <v>4520000</v>
      </c>
      <c r="E36" s="56">
        <v>0</v>
      </c>
      <c r="F36" s="57">
        <v>0</v>
      </c>
    </row>
    <row r="37" spans="1:7" ht="33.75" x14ac:dyDescent="0.2">
      <c r="A37" s="16">
        <v>18010300</v>
      </c>
      <c r="B37" s="23" t="s">
        <v>60</v>
      </c>
      <c r="C37" s="50">
        <f t="shared" si="0"/>
        <v>8200000</v>
      </c>
      <c r="D37" s="56">
        <v>8200000</v>
      </c>
      <c r="E37" s="56">
        <v>0</v>
      </c>
      <c r="F37" s="57">
        <v>0</v>
      </c>
    </row>
    <row r="38" spans="1:7" ht="33.75" x14ac:dyDescent="0.2">
      <c r="A38" s="16">
        <v>18010400</v>
      </c>
      <c r="B38" s="23" t="s">
        <v>61</v>
      </c>
      <c r="C38" s="50">
        <f t="shared" si="0"/>
        <v>11100000</v>
      </c>
      <c r="D38" s="56">
        <v>11100000</v>
      </c>
      <c r="E38" s="56">
        <v>0</v>
      </c>
      <c r="F38" s="57">
        <v>0</v>
      </c>
      <c r="G38" s="47"/>
    </row>
    <row r="39" spans="1:7" x14ac:dyDescent="0.2">
      <c r="A39" s="16">
        <v>18010500</v>
      </c>
      <c r="B39" s="31" t="s">
        <v>18</v>
      </c>
      <c r="C39" s="50">
        <f t="shared" si="0"/>
        <v>19000000</v>
      </c>
      <c r="D39" s="56">
        <v>19000000</v>
      </c>
      <c r="E39" s="56">
        <v>0</v>
      </c>
      <c r="F39" s="57">
        <v>0</v>
      </c>
      <c r="G39" s="24"/>
    </row>
    <row r="40" spans="1:7" x14ac:dyDescent="0.2">
      <c r="A40" s="16">
        <v>18010600</v>
      </c>
      <c r="B40" s="31" t="s">
        <v>19</v>
      </c>
      <c r="C40" s="50">
        <f t="shared" si="0"/>
        <v>24000000</v>
      </c>
      <c r="D40" s="56">
        <v>24000000</v>
      </c>
      <c r="E40" s="56">
        <v>0</v>
      </c>
      <c r="F40" s="57">
        <v>0</v>
      </c>
    </row>
    <row r="41" spans="1:7" x14ac:dyDescent="0.2">
      <c r="A41" s="16">
        <v>18010700</v>
      </c>
      <c r="B41" s="31" t="s">
        <v>20</v>
      </c>
      <c r="C41" s="50">
        <f t="shared" si="0"/>
        <v>1300000</v>
      </c>
      <c r="D41" s="56">
        <v>1300000</v>
      </c>
      <c r="E41" s="56">
        <v>0</v>
      </c>
      <c r="F41" s="57">
        <v>0</v>
      </c>
      <c r="G41" s="24"/>
    </row>
    <row r="42" spans="1:7" x14ac:dyDescent="0.2">
      <c r="A42" s="16">
        <v>18010900</v>
      </c>
      <c r="B42" s="31" t="s">
        <v>21</v>
      </c>
      <c r="C42" s="50">
        <f t="shared" si="0"/>
        <v>13500000</v>
      </c>
      <c r="D42" s="56">
        <v>13500000</v>
      </c>
      <c r="E42" s="56">
        <v>0</v>
      </c>
      <c r="F42" s="57">
        <v>0</v>
      </c>
      <c r="G42" s="24"/>
    </row>
    <row r="43" spans="1:7" x14ac:dyDescent="0.2">
      <c r="A43" s="16">
        <v>18011000</v>
      </c>
      <c r="B43" s="31" t="s">
        <v>62</v>
      </c>
      <c r="C43" s="50">
        <f t="shared" si="0"/>
        <v>540000</v>
      </c>
      <c r="D43" s="56">
        <v>540000</v>
      </c>
      <c r="E43" s="56">
        <v>0</v>
      </c>
      <c r="F43" s="57">
        <v>0</v>
      </c>
      <c r="G43" s="24"/>
    </row>
    <row r="44" spans="1:7" x14ac:dyDescent="0.2">
      <c r="A44" s="16">
        <v>18011100</v>
      </c>
      <c r="B44" s="31" t="s">
        <v>63</v>
      </c>
      <c r="C44" s="50">
        <f t="shared" si="0"/>
        <v>260000</v>
      </c>
      <c r="D44" s="56">
        <v>260000</v>
      </c>
      <c r="E44" s="56">
        <v>0</v>
      </c>
      <c r="F44" s="57">
        <v>0</v>
      </c>
    </row>
    <row r="45" spans="1:7" x14ac:dyDescent="0.2">
      <c r="A45" s="21">
        <v>18030000</v>
      </c>
      <c r="B45" s="32" t="s">
        <v>29</v>
      </c>
      <c r="C45" s="50">
        <f t="shared" si="0"/>
        <v>70000</v>
      </c>
      <c r="D45" s="50">
        <f>SUM(D46:D47)</f>
        <v>70000</v>
      </c>
      <c r="E45" s="50">
        <f>SUM(E46:E47)</f>
        <v>0</v>
      </c>
      <c r="F45" s="53">
        <f>SUM(F46:F47)</f>
        <v>0</v>
      </c>
      <c r="G45" s="40"/>
    </row>
    <row r="46" spans="1:7" x14ac:dyDescent="0.2">
      <c r="A46" s="16">
        <v>18030100</v>
      </c>
      <c r="B46" s="23" t="s">
        <v>31</v>
      </c>
      <c r="C46" s="50">
        <f t="shared" si="0"/>
        <v>25000</v>
      </c>
      <c r="D46" s="56">
        <v>25000</v>
      </c>
      <c r="E46" s="56">
        <v>0</v>
      </c>
      <c r="F46" s="57">
        <v>0</v>
      </c>
    </row>
    <row r="47" spans="1:7" x14ac:dyDescent="0.2">
      <c r="A47" s="16">
        <v>18030200</v>
      </c>
      <c r="B47" s="23" t="s">
        <v>32</v>
      </c>
      <c r="C47" s="50">
        <f t="shared" si="0"/>
        <v>45000</v>
      </c>
      <c r="D47" s="56">
        <v>45000</v>
      </c>
      <c r="E47" s="56">
        <v>0</v>
      </c>
      <c r="F47" s="57">
        <v>0</v>
      </c>
    </row>
    <row r="48" spans="1:7" x14ac:dyDescent="0.2">
      <c r="A48" s="21">
        <v>18050000</v>
      </c>
      <c r="B48" s="26" t="s">
        <v>33</v>
      </c>
      <c r="C48" s="50">
        <f t="shared" si="0"/>
        <v>129000000</v>
      </c>
      <c r="D48" s="51">
        <f>SUM(D49:D50)</f>
        <v>129000000</v>
      </c>
      <c r="E48" s="51">
        <f>SUM(E49:E50)</f>
        <v>0</v>
      </c>
      <c r="F48" s="52">
        <f>SUM(F49:F50)</f>
        <v>0</v>
      </c>
      <c r="G48" s="41"/>
    </row>
    <row r="49" spans="1:7" x14ac:dyDescent="0.2">
      <c r="A49" s="16">
        <v>18050300</v>
      </c>
      <c r="B49" s="27" t="s">
        <v>34</v>
      </c>
      <c r="C49" s="50">
        <f t="shared" si="0"/>
        <v>19800000</v>
      </c>
      <c r="D49" s="58">
        <v>19800000</v>
      </c>
      <c r="E49" s="58">
        <v>0</v>
      </c>
      <c r="F49" s="59">
        <v>0</v>
      </c>
    </row>
    <row r="50" spans="1:7" x14ac:dyDescent="0.2">
      <c r="A50" s="16">
        <v>18050400</v>
      </c>
      <c r="B50" s="27" t="s">
        <v>35</v>
      </c>
      <c r="C50" s="50">
        <f t="shared" si="0"/>
        <v>109200000</v>
      </c>
      <c r="D50" s="58">
        <v>109200000</v>
      </c>
      <c r="E50" s="58">
        <v>0</v>
      </c>
      <c r="F50" s="59">
        <v>0</v>
      </c>
    </row>
    <row r="51" spans="1:7" x14ac:dyDescent="0.2">
      <c r="A51" s="21">
        <v>19000000</v>
      </c>
      <c r="B51" s="26" t="s">
        <v>36</v>
      </c>
      <c r="C51" s="50">
        <f>SUM(C52)</f>
        <v>190000</v>
      </c>
      <c r="D51" s="50">
        <f>SUM(D52)</f>
        <v>0</v>
      </c>
      <c r="E51" s="50">
        <f>SUM(E52)</f>
        <v>190000</v>
      </c>
      <c r="F51" s="53">
        <f>SUM(F52)</f>
        <v>0</v>
      </c>
    </row>
    <row r="52" spans="1:7" x14ac:dyDescent="0.2">
      <c r="A52" s="21">
        <v>19010000</v>
      </c>
      <c r="B52" s="26" t="s">
        <v>44</v>
      </c>
      <c r="C52" s="50">
        <f t="shared" si="0"/>
        <v>190000</v>
      </c>
      <c r="D52" s="50">
        <f>SUM(D53:D55)</f>
        <v>0</v>
      </c>
      <c r="E52" s="50">
        <f>SUM(E53:E55)</f>
        <v>190000</v>
      </c>
      <c r="F52" s="53">
        <f>SUM(F53:F55)</f>
        <v>0</v>
      </c>
    </row>
    <row r="53" spans="1:7" ht="23.45" customHeight="1" x14ac:dyDescent="0.2">
      <c r="A53" s="16">
        <v>19010100</v>
      </c>
      <c r="B53" s="27" t="s">
        <v>45</v>
      </c>
      <c r="C53" s="50">
        <f t="shared" si="0"/>
        <v>160000</v>
      </c>
      <c r="D53" s="56">
        <v>0</v>
      </c>
      <c r="E53" s="56">
        <v>160000</v>
      </c>
      <c r="F53" s="59">
        <v>0</v>
      </c>
    </row>
    <row r="54" spans="1:7" ht="24" customHeight="1" x14ac:dyDescent="0.2">
      <c r="A54" s="16">
        <v>19010200</v>
      </c>
      <c r="B54" s="27" t="s">
        <v>46</v>
      </c>
      <c r="C54" s="50">
        <f t="shared" si="0"/>
        <v>10000</v>
      </c>
      <c r="D54" s="56">
        <v>0</v>
      </c>
      <c r="E54" s="56">
        <v>10000</v>
      </c>
      <c r="F54" s="59">
        <v>0</v>
      </c>
    </row>
    <row r="55" spans="1:7" ht="36" customHeight="1" x14ac:dyDescent="0.2">
      <c r="A55" s="16">
        <v>19010300</v>
      </c>
      <c r="B55" s="27" t="s">
        <v>47</v>
      </c>
      <c r="C55" s="50">
        <f t="shared" si="0"/>
        <v>20000</v>
      </c>
      <c r="D55" s="56">
        <v>0</v>
      </c>
      <c r="E55" s="56">
        <v>20000</v>
      </c>
      <c r="F55" s="59">
        <v>0</v>
      </c>
    </row>
    <row r="56" spans="1:7" x14ac:dyDescent="0.2">
      <c r="A56" s="12">
        <v>20000000</v>
      </c>
      <c r="B56" s="25" t="s">
        <v>3</v>
      </c>
      <c r="C56" s="50">
        <f t="shared" si="0"/>
        <v>44926858</v>
      </c>
      <c r="D56" s="50">
        <f>SUM(D57+D62+D73+D78)</f>
        <v>16790000</v>
      </c>
      <c r="E56" s="50">
        <f>SUM(E57+E62+E73+E78)</f>
        <v>28136858</v>
      </c>
      <c r="F56" s="53">
        <f>SUM(F57+F62+F73+F78)</f>
        <v>1600000</v>
      </c>
    </row>
    <row r="57" spans="1:7" x14ac:dyDescent="0.2">
      <c r="A57" s="12">
        <v>21000000</v>
      </c>
      <c r="B57" s="25" t="s">
        <v>4</v>
      </c>
      <c r="C57" s="50">
        <f t="shared" si="0"/>
        <v>1080000</v>
      </c>
      <c r="D57" s="50">
        <f>SUM(D58+D59)</f>
        <v>1080000</v>
      </c>
      <c r="E57" s="50">
        <f>SUM(E58:E59)</f>
        <v>0</v>
      </c>
      <c r="F57" s="53">
        <f>SUM(F58)</f>
        <v>0</v>
      </c>
      <c r="G57" s="41"/>
    </row>
    <row r="58" spans="1:7" ht="33.75" x14ac:dyDescent="0.2">
      <c r="A58" s="16">
        <v>21010300</v>
      </c>
      <c r="B58" s="27" t="s">
        <v>54</v>
      </c>
      <c r="C58" s="50">
        <f t="shared" si="0"/>
        <v>480000</v>
      </c>
      <c r="D58" s="58">
        <v>480000</v>
      </c>
      <c r="E58" s="56">
        <v>0</v>
      </c>
      <c r="F58" s="59">
        <v>0</v>
      </c>
    </row>
    <row r="59" spans="1:7" ht="15.6" customHeight="1" x14ac:dyDescent="0.2">
      <c r="A59" s="21">
        <v>21080000</v>
      </c>
      <c r="B59" s="26" t="s">
        <v>5</v>
      </c>
      <c r="C59" s="50">
        <f t="shared" si="0"/>
        <v>600000</v>
      </c>
      <c r="D59" s="50">
        <f>SUM(D60:D61)</f>
        <v>600000</v>
      </c>
      <c r="E59" s="50">
        <f>SUM(E60:E60)</f>
        <v>0</v>
      </c>
      <c r="F59" s="53">
        <f>SUM(F60:F60)</f>
        <v>0</v>
      </c>
      <c r="G59" s="41"/>
    </row>
    <row r="60" spans="1:7" ht="15" customHeight="1" x14ac:dyDescent="0.2">
      <c r="A60" s="13">
        <v>21081100</v>
      </c>
      <c r="B60" s="28" t="s">
        <v>23</v>
      </c>
      <c r="C60" s="50">
        <f t="shared" si="0"/>
        <v>400000</v>
      </c>
      <c r="D60" s="58">
        <v>400000</v>
      </c>
      <c r="E60" s="56">
        <v>0</v>
      </c>
      <c r="F60" s="59">
        <v>0</v>
      </c>
    </row>
    <row r="61" spans="1:7" ht="33.75" x14ac:dyDescent="0.2">
      <c r="A61" s="13">
        <v>21081500</v>
      </c>
      <c r="B61" s="28" t="s">
        <v>85</v>
      </c>
      <c r="C61" s="50">
        <f t="shared" si="0"/>
        <v>200000</v>
      </c>
      <c r="D61" s="58">
        <v>200000</v>
      </c>
      <c r="E61" s="56">
        <v>0</v>
      </c>
      <c r="F61" s="59">
        <v>0</v>
      </c>
    </row>
    <row r="62" spans="1:7" ht="22.9" customHeight="1" x14ac:dyDescent="0.2">
      <c r="A62" s="12">
        <v>22000000</v>
      </c>
      <c r="B62" s="25" t="s">
        <v>37</v>
      </c>
      <c r="C62" s="50">
        <f t="shared" si="0"/>
        <v>11410000</v>
      </c>
      <c r="D62" s="50">
        <f>SUM(D63+D68+D70)</f>
        <v>11410000</v>
      </c>
      <c r="E62" s="50">
        <f>SUM(E63+E68+E70)</f>
        <v>0</v>
      </c>
      <c r="F62" s="53">
        <f>SUM(F63+F68+F70)</f>
        <v>0</v>
      </c>
    </row>
    <row r="63" spans="1:7" x14ac:dyDescent="0.2">
      <c r="A63" s="21">
        <v>22010000</v>
      </c>
      <c r="B63" s="26" t="s">
        <v>64</v>
      </c>
      <c r="C63" s="50">
        <f t="shared" si="0"/>
        <v>7050000</v>
      </c>
      <c r="D63" s="50">
        <f>SUM(D64:D67)</f>
        <v>7050000</v>
      </c>
      <c r="E63" s="50">
        <f>SUM(E65:E67)</f>
        <v>0</v>
      </c>
      <c r="F63" s="53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82</v>
      </c>
      <c r="C64" s="50">
        <f>SUM(D64)</f>
        <v>100000</v>
      </c>
      <c r="D64" s="56">
        <v>100000</v>
      </c>
      <c r="E64" s="56">
        <v>0</v>
      </c>
      <c r="F64" s="57">
        <v>0</v>
      </c>
      <c r="G64" s="48"/>
    </row>
    <row r="65" spans="1:7" ht="22.5" x14ac:dyDescent="0.2">
      <c r="A65" s="16">
        <v>22010300</v>
      </c>
      <c r="B65" s="27" t="s">
        <v>71</v>
      </c>
      <c r="C65" s="50">
        <f t="shared" si="0"/>
        <v>450000</v>
      </c>
      <c r="D65" s="56">
        <v>450000</v>
      </c>
      <c r="E65" s="56">
        <v>0</v>
      </c>
      <c r="F65" s="57">
        <v>0</v>
      </c>
    </row>
    <row r="66" spans="1:7" ht="14.25" customHeight="1" x14ac:dyDescent="0.2">
      <c r="A66" s="16">
        <v>22012500</v>
      </c>
      <c r="B66" s="27" t="s">
        <v>65</v>
      </c>
      <c r="C66" s="50">
        <f t="shared" si="0"/>
        <v>5700000</v>
      </c>
      <c r="D66" s="56">
        <v>5700000</v>
      </c>
      <c r="E66" s="56">
        <v>0</v>
      </c>
      <c r="F66" s="57">
        <v>0</v>
      </c>
    </row>
    <row r="67" spans="1:7" ht="22.15" customHeight="1" x14ac:dyDescent="0.2">
      <c r="A67" s="16">
        <v>22012600</v>
      </c>
      <c r="B67" s="27" t="s">
        <v>72</v>
      </c>
      <c r="C67" s="50">
        <f t="shared" si="0"/>
        <v>800000</v>
      </c>
      <c r="D67" s="56">
        <v>800000</v>
      </c>
      <c r="E67" s="56">
        <v>0</v>
      </c>
      <c r="F67" s="57">
        <v>0</v>
      </c>
    </row>
    <row r="68" spans="1:7" ht="24" customHeight="1" x14ac:dyDescent="0.2">
      <c r="A68" s="21">
        <v>22080000</v>
      </c>
      <c r="B68" s="26" t="s">
        <v>38</v>
      </c>
      <c r="C68" s="50">
        <f t="shared" si="0"/>
        <v>4300000</v>
      </c>
      <c r="D68" s="51">
        <f>SUM(D69)</f>
        <v>4300000</v>
      </c>
      <c r="E68" s="50">
        <f>SUM(E69)</f>
        <v>0</v>
      </c>
      <c r="F68" s="52">
        <f>SUM(F69)</f>
        <v>0</v>
      </c>
      <c r="G68" s="41"/>
    </row>
    <row r="69" spans="1:7" ht="22.9" customHeight="1" x14ac:dyDescent="0.2">
      <c r="A69" s="17">
        <v>22080400</v>
      </c>
      <c r="B69" s="28" t="s">
        <v>39</v>
      </c>
      <c r="C69" s="50">
        <f t="shared" si="0"/>
        <v>4300000</v>
      </c>
      <c r="D69" s="58">
        <v>4300000</v>
      </c>
      <c r="E69" s="56">
        <v>0</v>
      </c>
      <c r="F69" s="57">
        <v>0</v>
      </c>
    </row>
    <row r="70" spans="1:7" x14ac:dyDescent="0.2">
      <c r="A70" s="21">
        <v>22090000</v>
      </c>
      <c r="B70" s="26" t="s">
        <v>6</v>
      </c>
      <c r="C70" s="50">
        <f t="shared" si="0"/>
        <v>60000</v>
      </c>
      <c r="D70" s="51">
        <f>SUM(D71:D72)</f>
        <v>60000</v>
      </c>
      <c r="E70" s="50">
        <f>SUM(E71:E72)</f>
        <v>0</v>
      </c>
      <c r="F70" s="52">
        <f>SUM(F71:F72)</f>
        <v>0</v>
      </c>
      <c r="G70" s="48"/>
    </row>
    <row r="71" spans="1:7" ht="33" customHeight="1" x14ac:dyDescent="0.2">
      <c r="A71" s="16">
        <v>22090100</v>
      </c>
      <c r="B71" s="27" t="s">
        <v>24</v>
      </c>
      <c r="C71" s="50">
        <f t="shared" si="0"/>
        <v>28000</v>
      </c>
      <c r="D71" s="58">
        <v>28000</v>
      </c>
      <c r="E71" s="56">
        <v>0</v>
      </c>
      <c r="F71" s="57">
        <v>0</v>
      </c>
    </row>
    <row r="72" spans="1:7" ht="22.9" customHeight="1" x14ac:dyDescent="0.2">
      <c r="A72" s="20">
        <v>22090400</v>
      </c>
      <c r="B72" s="27" t="s">
        <v>25</v>
      </c>
      <c r="C72" s="50">
        <f t="shared" si="0"/>
        <v>32000</v>
      </c>
      <c r="D72" s="58">
        <v>32000</v>
      </c>
      <c r="E72" s="56">
        <v>0</v>
      </c>
      <c r="F72" s="59">
        <v>0</v>
      </c>
    </row>
    <row r="73" spans="1:7" ht="14.25" customHeight="1" x14ac:dyDescent="0.2">
      <c r="A73" s="12">
        <v>24000000</v>
      </c>
      <c r="B73" s="25" t="s">
        <v>7</v>
      </c>
      <c r="C73" s="50">
        <f t="shared" si="0"/>
        <v>5910000</v>
      </c>
      <c r="D73" s="50">
        <f>SUM(D74)</f>
        <v>4300000</v>
      </c>
      <c r="E73" s="50">
        <f>SUM(E74+E77)</f>
        <v>1610000</v>
      </c>
      <c r="F73" s="53">
        <f>SUM(F74:F77)</f>
        <v>1600000</v>
      </c>
      <c r="G73" s="41"/>
    </row>
    <row r="74" spans="1:7" ht="12.75" customHeight="1" x14ac:dyDescent="0.2">
      <c r="A74" s="21">
        <v>24060000</v>
      </c>
      <c r="B74" s="26" t="s">
        <v>5</v>
      </c>
      <c r="C74" s="50">
        <f t="shared" si="0"/>
        <v>4310000</v>
      </c>
      <c r="D74" s="50">
        <f>SUM(D75:D76)</f>
        <v>4300000</v>
      </c>
      <c r="E74" s="50">
        <f>SUM(E75:E76)</f>
        <v>10000</v>
      </c>
      <c r="F74" s="53">
        <f>SUM(F75:F76)</f>
        <v>0</v>
      </c>
    </row>
    <row r="75" spans="1:7" x14ac:dyDescent="0.2">
      <c r="A75" s="13">
        <v>24060300</v>
      </c>
      <c r="B75" s="28" t="s">
        <v>5</v>
      </c>
      <c r="C75" s="50">
        <f t="shared" si="0"/>
        <v>4300000</v>
      </c>
      <c r="D75" s="56">
        <v>4300000</v>
      </c>
      <c r="E75" s="56">
        <v>0</v>
      </c>
      <c r="F75" s="57">
        <v>0</v>
      </c>
    </row>
    <row r="76" spans="1:7" ht="36.6" customHeight="1" x14ac:dyDescent="0.2">
      <c r="A76" s="15">
        <v>24062100</v>
      </c>
      <c r="B76" s="28" t="s">
        <v>26</v>
      </c>
      <c r="C76" s="50">
        <f t="shared" si="0"/>
        <v>10000</v>
      </c>
      <c r="D76" s="58">
        <v>0</v>
      </c>
      <c r="E76" s="56">
        <v>10000</v>
      </c>
      <c r="F76" s="59">
        <v>0</v>
      </c>
    </row>
    <row r="77" spans="1:7" ht="27.6" customHeight="1" x14ac:dyDescent="0.2">
      <c r="A77" s="15">
        <v>24170000</v>
      </c>
      <c r="B77" s="28" t="s">
        <v>111</v>
      </c>
      <c r="C77" s="50">
        <f t="shared" si="0"/>
        <v>1600000</v>
      </c>
      <c r="D77" s="58">
        <v>0</v>
      </c>
      <c r="E77" s="56">
        <f>SUM(F77)</f>
        <v>1600000</v>
      </c>
      <c r="F77" s="59">
        <v>1600000</v>
      </c>
    </row>
    <row r="78" spans="1:7" ht="13.9" customHeight="1" x14ac:dyDescent="0.2">
      <c r="A78" s="14">
        <v>25000000</v>
      </c>
      <c r="B78" s="25" t="s">
        <v>8</v>
      </c>
      <c r="C78" s="50">
        <f t="shared" si="0"/>
        <v>26526858</v>
      </c>
      <c r="D78" s="51">
        <f>SUM(D79)</f>
        <v>0</v>
      </c>
      <c r="E78" s="60">
        <f>SUM(E79)</f>
        <v>26526858</v>
      </c>
      <c r="F78" s="53">
        <f>SUM(F79)</f>
        <v>0</v>
      </c>
    </row>
    <row r="79" spans="1:7" ht="24.6" customHeight="1" x14ac:dyDescent="0.2">
      <c r="A79" s="16">
        <v>25010000</v>
      </c>
      <c r="B79" s="27" t="s">
        <v>41</v>
      </c>
      <c r="C79" s="50">
        <f t="shared" si="0"/>
        <v>26526858</v>
      </c>
      <c r="D79" s="58">
        <f>SUM(D80:D81)</f>
        <v>0</v>
      </c>
      <c r="E79" s="74">
        <f>SUM(E80:E82)</f>
        <v>26526858</v>
      </c>
      <c r="F79" s="59">
        <f>SUM(F80:F81)</f>
        <v>0</v>
      </c>
    </row>
    <row r="80" spans="1:7" ht="26.45" customHeight="1" x14ac:dyDescent="0.2">
      <c r="A80" s="16">
        <v>25010100</v>
      </c>
      <c r="B80" s="27" t="s">
        <v>42</v>
      </c>
      <c r="C80" s="50">
        <f t="shared" si="0"/>
        <v>24619458</v>
      </c>
      <c r="D80" s="58">
        <v>0</v>
      </c>
      <c r="E80" s="74">
        <v>24619458</v>
      </c>
      <c r="F80" s="57">
        <v>0</v>
      </c>
    </row>
    <row r="81" spans="1:8" ht="24.6" customHeight="1" x14ac:dyDescent="0.2">
      <c r="A81" s="16">
        <v>25010300</v>
      </c>
      <c r="B81" s="27" t="s">
        <v>92</v>
      </c>
      <c r="C81" s="50">
        <f t="shared" si="0"/>
        <v>1900400</v>
      </c>
      <c r="D81" s="58">
        <v>0</v>
      </c>
      <c r="E81" s="74">
        <v>1900400</v>
      </c>
      <c r="F81" s="57">
        <v>0</v>
      </c>
    </row>
    <row r="82" spans="1:8" ht="27" customHeight="1" x14ac:dyDescent="0.2">
      <c r="A82" s="16">
        <v>25010400</v>
      </c>
      <c r="B82" s="27" t="s">
        <v>91</v>
      </c>
      <c r="C82" s="50">
        <f t="shared" si="0"/>
        <v>7000</v>
      </c>
      <c r="D82" s="58">
        <v>0</v>
      </c>
      <c r="E82" s="74">
        <v>7000</v>
      </c>
      <c r="F82" s="57">
        <v>0</v>
      </c>
    </row>
    <row r="83" spans="1:8" ht="15.75" customHeight="1" x14ac:dyDescent="0.2">
      <c r="A83" s="14">
        <v>30000000</v>
      </c>
      <c r="B83" s="25" t="s">
        <v>9</v>
      </c>
      <c r="C83" s="50">
        <f t="shared" si="0"/>
        <v>43520000</v>
      </c>
      <c r="D83" s="50">
        <f>D84+D89</f>
        <v>20000</v>
      </c>
      <c r="E83" s="50">
        <f>SUM(E84+E89)</f>
        <v>43500000</v>
      </c>
      <c r="F83" s="53">
        <f>SUM(F84+F89)</f>
        <v>43500000</v>
      </c>
      <c r="G83" s="48"/>
    </row>
    <row r="84" spans="1:8" ht="19.5" customHeight="1" x14ac:dyDescent="0.2">
      <c r="A84" s="21">
        <v>31000000</v>
      </c>
      <c r="B84" s="29" t="s">
        <v>27</v>
      </c>
      <c r="C84" s="50">
        <f t="shared" si="0"/>
        <v>36720000</v>
      </c>
      <c r="D84" s="50">
        <f>SUM(D85+D87)</f>
        <v>20000</v>
      </c>
      <c r="E84" s="50">
        <f>SUM(F84)</f>
        <v>36700000</v>
      </c>
      <c r="F84" s="53">
        <f>SUM(F85:F88)</f>
        <v>36700000</v>
      </c>
    </row>
    <row r="85" spans="1:8" ht="50.45" customHeight="1" x14ac:dyDescent="0.2">
      <c r="A85" s="22">
        <v>31010000</v>
      </c>
      <c r="B85" s="33" t="s">
        <v>43</v>
      </c>
      <c r="C85" s="50">
        <f t="shared" ref="C85:C97" si="1">SUM(D85+E85)</f>
        <v>16000</v>
      </c>
      <c r="D85" s="56">
        <f>SUM(D86)</f>
        <v>16000</v>
      </c>
      <c r="E85" s="56">
        <v>0</v>
      </c>
      <c r="F85" s="59">
        <v>0</v>
      </c>
    </row>
    <row r="86" spans="1:8" ht="49.9" customHeight="1" x14ac:dyDescent="0.2">
      <c r="A86" s="17">
        <v>31010200</v>
      </c>
      <c r="B86" s="23" t="s">
        <v>40</v>
      </c>
      <c r="C86" s="50">
        <f t="shared" si="1"/>
        <v>16000</v>
      </c>
      <c r="D86" s="56">
        <v>16000</v>
      </c>
      <c r="E86" s="56">
        <v>0</v>
      </c>
      <c r="F86" s="59">
        <v>0</v>
      </c>
    </row>
    <row r="87" spans="1:8" ht="24.6" customHeight="1" x14ac:dyDescent="0.2">
      <c r="A87" s="22">
        <v>31020000</v>
      </c>
      <c r="B87" s="33" t="s">
        <v>48</v>
      </c>
      <c r="C87" s="50">
        <f t="shared" si="1"/>
        <v>4000</v>
      </c>
      <c r="D87" s="60">
        <v>4000</v>
      </c>
      <c r="E87" s="50">
        <v>0</v>
      </c>
      <c r="F87" s="53">
        <v>0</v>
      </c>
    </row>
    <row r="88" spans="1:8" ht="24.6" customHeight="1" x14ac:dyDescent="0.2">
      <c r="A88" s="22">
        <v>31030000</v>
      </c>
      <c r="B88" s="33" t="s">
        <v>86</v>
      </c>
      <c r="C88" s="50">
        <f t="shared" si="1"/>
        <v>36700000</v>
      </c>
      <c r="D88" s="60">
        <v>0</v>
      </c>
      <c r="E88" s="50">
        <f>SUM(F88)</f>
        <v>36700000</v>
      </c>
      <c r="F88" s="53">
        <v>36700000</v>
      </c>
    </row>
    <row r="89" spans="1:8" x14ac:dyDescent="0.2">
      <c r="A89" s="21">
        <v>33000000</v>
      </c>
      <c r="B89" s="29" t="s">
        <v>28</v>
      </c>
      <c r="C89" s="50">
        <f t="shared" si="1"/>
        <v>6800000</v>
      </c>
      <c r="D89" s="50">
        <f>SUM(D90)</f>
        <v>0</v>
      </c>
      <c r="E89" s="50">
        <f>SUM(F89)</f>
        <v>6800000</v>
      </c>
      <c r="F89" s="53">
        <f>SUM(F90)</f>
        <v>6800000</v>
      </c>
    </row>
    <row r="90" spans="1:8" ht="17.25" customHeight="1" x14ac:dyDescent="0.2">
      <c r="A90" s="22">
        <v>33010000</v>
      </c>
      <c r="B90" s="26" t="s">
        <v>68</v>
      </c>
      <c r="C90" s="50">
        <f t="shared" si="1"/>
        <v>6800000</v>
      </c>
      <c r="D90" s="50">
        <f>SUM(D91:D91)</f>
        <v>0</v>
      </c>
      <c r="E90" s="50">
        <f>SUM(F90)</f>
        <v>6800000</v>
      </c>
      <c r="F90" s="53">
        <f>SUM(F91)</f>
        <v>6800000</v>
      </c>
    </row>
    <row r="91" spans="1:8" ht="45" customHeight="1" x14ac:dyDescent="0.2">
      <c r="A91" s="17">
        <v>33010100</v>
      </c>
      <c r="B91" s="27" t="s">
        <v>69</v>
      </c>
      <c r="C91" s="50">
        <f t="shared" si="1"/>
        <v>6800000</v>
      </c>
      <c r="D91" s="56">
        <v>0</v>
      </c>
      <c r="E91" s="56">
        <f>SUM(F91)</f>
        <v>6800000</v>
      </c>
      <c r="F91" s="57">
        <v>6800000</v>
      </c>
    </row>
    <row r="92" spans="1:8" x14ac:dyDescent="0.2">
      <c r="A92" s="14">
        <v>50000000</v>
      </c>
      <c r="B92" s="25" t="s">
        <v>10</v>
      </c>
      <c r="C92" s="50">
        <f t="shared" si="1"/>
        <v>1300000</v>
      </c>
      <c r="D92" s="50">
        <f>SUM(D93)</f>
        <v>0</v>
      </c>
      <c r="E92" s="51">
        <f>SUM(E93)</f>
        <v>1300000</v>
      </c>
      <c r="F92" s="52">
        <f>SUM(F93)</f>
        <v>0</v>
      </c>
    </row>
    <row r="93" spans="1:8" ht="37.5" customHeight="1" x14ac:dyDescent="0.2">
      <c r="A93" s="15">
        <v>50110000</v>
      </c>
      <c r="B93" s="28" t="s">
        <v>11</v>
      </c>
      <c r="C93" s="50">
        <f t="shared" si="1"/>
        <v>1300000</v>
      </c>
      <c r="D93" s="56">
        <v>0</v>
      </c>
      <c r="E93" s="58">
        <v>1300000</v>
      </c>
      <c r="F93" s="57">
        <v>0</v>
      </c>
    </row>
    <row r="94" spans="1:8" ht="25.5" x14ac:dyDescent="0.2">
      <c r="A94" s="17"/>
      <c r="B94" s="34" t="s">
        <v>81</v>
      </c>
      <c r="C94" s="50">
        <f t="shared" si="1"/>
        <v>821526858</v>
      </c>
      <c r="D94" s="50">
        <f>SUM(D92+D83+D56+D15)</f>
        <v>748400000</v>
      </c>
      <c r="E94" s="50">
        <f>SUM(E92+E83+E56+E15)</f>
        <v>73126858</v>
      </c>
      <c r="F94" s="53">
        <f>SUM(F92+F83+F56+F15)</f>
        <v>45100000</v>
      </c>
      <c r="G94" s="24"/>
    </row>
    <row r="95" spans="1:8" ht="25.15" customHeight="1" x14ac:dyDescent="0.2">
      <c r="A95" s="12">
        <v>40000000</v>
      </c>
      <c r="B95" s="25" t="s">
        <v>76</v>
      </c>
      <c r="C95" s="50">
        <f t="shared" si="1"/>
        <v>488736230</v>
      </c>
      <c r="D95" s="50">
        <f>SUM(D96+H91+D98+D104+D106)</f>
        <v>411667251</v>
      </c>
      <c r="E95" s="50">
        <f>E96+E98+E104+E106</f>
        <v>77068979</v>
      </c>
      <c r="F95" s="53">
        <f>F96+F98+F106</f>
        <v>45232641</v>
      </c>
      <c r="H95" s="24"/>
    </row>
    <row r="96" spans="1:8" ht="14.45" customHeight="1" x14ac:dyDescent="0.2">
      <c r="A96" s="21">
        <v>41020000</v>
      </c>
      <c r="B96" s="26" t="s">
        <v>77</v>
      </c>
      <c r="C96" s="50">
        <f t="shared" si="1"/>
        <v>52342800</v>
      </c>
      <c r="D96" s="50">
        <f>SUM(D97:D97)</f>
        <v>52342800</v>
      </c>
      <c r="E96" s="50">
        <v>0</v>
      </c>
      <c r="F96" s="53">
        <v>0</v>
      </c>
    </row>
    <row r="97" spans="1:7" x14ac:dyDescent="0.2">
      <c r="A97" s="13">
        <v>41020100</v>
      </c>
      <c r="B97" s="28" t="s">
        <v>66</v>
      </c>
      <c r="C97" s="50">
        <f t="shared" si="1"/>
        <v>52342800</v>
      </c>
      <c r="D97" s="50">
        <v>52342800</v>
      </c>
      <c r="E97" s="56">
        <v>0</v>
      </c>
      <c r="F97" s="57">
        <v>0</v>
      </c>
    </row>
    <row r="98" spans="1:7" ht="12" customHeight="1" x14ac:dyDescent="0.2">
      <c r="A98" s="12">
        <v>41030000</v>
      </c>
      <c r="B98" s="25" t="s">
        <v>74</v>
      </c>
      <c r="C98" s="50">
        <f>SUM(C99:C101)</f>
        <v>301678241</v>
      </c>
      <c r="D98" s="50">
        <f>SUM(D99:D103)</f>
        <v>338308299</v>
      </c>
      <c r="E98" s="50">
        <f>SUM(E99:E100)</f>
        <v>45232641</v>
      </c>
      <c r="F98" s="50">
        <f>SUM(F99:F100)</f>
        <v>45232641</v>
      </c>
    </row>
    <row r="99" spans="1:7" ht="33.6" customHeight="1" x14ac:dyDescent="0.2">
      <c r="A99" s="16">
        <v>41031400</v>
      </c>
      <c r="B99" s="27" t="s">
        <v>104</v>
      </c>
      <c r="C99" s="50">
        <f>D99+E99</f>
        <v>45232641</v>
      </c>
      <c r="D99" s="50">
        <v>0</v>
      </c>
      <c r="E99" s="78">
        <v>45232641</v>
      </c>
      <c r="F99" s="78">
        <v>45232641</v>
      </c>
    </row>
    <row r="100" spans="1:7" ht="12" customHeight="1" x14ac:dyDescent="0.2">
      <c r="A100" s="13">
        <v>41033900</v>
      </c>
      <c r="B100" s="27" t="s">
        <v>67</v>
      </c>
      <c r="C100" s="50">
        <f>D100+E100</f>
        <v>246445600</v>
      </c>
      <c r="D100" s="56">
        <v>246445600</v>
      </c>
      <c r="E100" s="56">
        <v>0</v>
      </c>
      <c r="F100" s="57">
        <v>0</v>
      </c>
    </row>
    <row r="101" spans="1:7" ht="33.75" x14ac:dyDescent="0.2">
      <c r="A101" s="13">
        <v>41034500</v>
      </c>
      <c r="B101" s="27" t="s">
        <v>105</v>
      </c>
      <c r="C101" s="50">
        <f>D101+E101</f>
        <v>10000000</v>
      </c>
      <c r="D101" s="56">
        <v>10000000</v>
      </c>
      <c r="E101" s="56">
        <v>0</v>
      </c>
      <c r="F101" s="57">
        <v>0</v>
      </c>
    </row>
    <row r="102" spans="1:7" ht="45" x14ac:dyDescent="0.2">
      <c r="A102" s="13">
        <v>41035600</v>
      </c>
      <c r="B102" s="27" t="s">
        <v>112</v>
      </c>
      <c r="C102" s="50">
        <f>D102+E102</f>
        <v>1862699</v>
      </c>
      <c r="D102" s="56">
        <v>1862699</v>
      </c>
      <c r="E102" s="56">
        <v>0</v>
      </c>
      <c r="F102" s="57">
        <v>0</v>
      </c>
    </row>
    <row r="103" spans="1:7" ht="22.5" x14ac:dyDescent="0.2">
      <c r="A103" s="13">
        <v>41035700</v>
      </c>
      <c r="B103" s="27" t="s">
        <v>109</v>
      </c>
      <c r="C103" s="50">
        <f>D103+E103</f>
        <v>80000000</v>
      </c>
      <c r="D103" s="56">
        <v>80000000</v>
      </c>
      <c r="E103" s="56">
        <v>0</v>
      </c>
      <c r="F103" s="57">
        <v>0</v>
      </c>
    </row>
    <row r="104" spans="1:7" ht="24.6" customHeight="1" x14ac:dyDescent="0.2">
      <c r="A104" s="46">
        <v>41040000</v>
      </c>
      <c r="B104" s="45" t="s">
        <v>87</v>
      </c>
      <c r="C104" s="50">
        <f t="shared" ref="C104:C113" si="2">SUM(D104+E104)</f>
        <v>5453446</v>
      </c>
      <c r="D104" s="50">
        <f>SUM(D105)</f>
        <v>5453446</v>
      </c>
      <c r="E104" s="50">
        <f>SUM(E105)</f>
        <v>0</v>
      </c>
      <c r="F104" s="53">
        <v>0</v>
      </c>
    </row>
    <row r="105" spans="1:7" s="72" customFormat="1" ht="47.25" customHeight="1" x14ac:dyDescent="0.2">
      <c r="A105" s="75">
        <v>41040200</v>
      </c>
      <c r="B105" s="76" t="s">
        <v>88</v>
      </c>
      <c r="C105" s="77">
        <f t="shared" si="2"/>
        <v>5453446</v>
      </c>
      <c r="D105" s="78">
        <v>5453446</v>
      </c>
      <c r="E105" s="78">
        <v>0</v>
      </c>
      <c r="F105" s="79">
        <v>0</v>
      </c>
      <c r="G105" s="80"/>
    </row>
    <row r="106" spans="1:7" ht="12" customHeight="1" x14ac:dyDescent="0.2">
      <c r="A106" s="46">
        <v>41050000</v>
      </c>
      <c r="B106" s="26" t="s">
        <v>75</v>
      </c>
      <c r="C106" s="50">
        <f t="shared" si="2"/>
        <v>47399044</v>
      </c>
      <c r="D106" s="50">
        <f>SUM(D107:D112)</f>
        <v>15562706</v>
      </c>
      <c r="E106" s="50">
        <f>SUM(E107:E112)</f>
        <v>31836338</v>
      </c>
      <c r="F106" s="53">
        <f>SUM(F107:F108)</f>
        <v>0</v>
      </c>
    </row>
    <row r="107" spans="1:7" s="73" customFormat="1" ht="24.6" customHeight="1" x14ac:dyDescent="0.2">
      <c r="A107" s="81">
        <v>41051000</v>
      </c>
      <c r="B107" s="28" t="s">
        <v>84</v>
      </c>
      <c r="C107" s="51">
        <f t="shared" si="2"/>
        <v>3774641</v>
      </c>
      <c r="D107" s="58">
        <v>3774641</v>
      </c>
      <c r="E107" s="58">
        <v>0</v>
      </c>
      <c r="F107" s="59">
        <v>0</v>
      </c>
    </row>
    <row r="108" spans="1:7" s="73" customFormat="1" ht="36" customHeight="1" x14ac:dyDescent="0.2">
      <c r="A108" s="81">
        <v>41051200</v>
      </c>
      <c r="B108" s="28" t="s">
        <v>83</v>
      </c>
      <c r="C108" s="51">
        <f t="shared" si="2"/>
        <v>2482334</v>
      </c>
      <c r="D108" s="58">
        <v>2482334</v>
      </c>
      <c r="E108" s="58">
        <v>0</v>
      </c>
      <c r="F108" s="59">
        <v>0</v>
      </c>
    </row>
    <row r="109" spans="1:7" s="73" customFormat="1" ht="36" customHeight="1" x14ac:dyDescent="0.2">
      <c r="A109" s="82">
        <v>41051400</v>
      </c>
      <c r="B109" s="28" t="s">
        <v>110</v>
      </c>
      <c r="C109" s="51">
        <f t="shared" si="2"/>
        <v>3201800</v>
      </c>
      <c r="D109" s="89">
        <v>3201800</v>
      </c>
      <c r="E109" s="58">
        <v>0</v>
      </c>
      <c r="F109" s="59">
        <v>0</v>
      </c>
    </row>
    <row r="110" spans="1:7" s="73" customFormat="1" ht="36" customHeight="1" x14ac:dyDescent="0.2">
      <c r="A110" s="82">
        <v>41051700</v>
      </c>
      <c r="B110" s="28" t="s">
        <v>103</v>
      </c>
      <c r="C110" s="51">
        <f t="shared" si="2"/>
        <v>122923</v>
      </c>
      <c r="D110" s="89">
        <v>122923</v>
      </c>
      <c r="E110" s="89">
        <v>0</v>
      </c>
      <c r="F110" s="90">
        <v>0</v>
      </c>
    </row>
    <row r="111" spans="1:7" s="73" customFormat="1" ht="25.9" customHeight="1" x14ac:dyDescent="0.2">
      <c r="A111" s="82">
        <v>41053600</v>
      </c>
      <c r="B111" s="28" t="s">
        <v>102</v>
      </c>
      <c r="C111" s="51">
        <f t="shared" si="2"/>
        <v>31836338</v>
      </c>
      <c r="D111" s="89">
        <v>0</v>
      </c>
      <c r="E111" s="89">
        <v>31836338</v>
      </c>
      <c r="F111" s="90">
        <v>0</v>
      </c>
    </row>
    <row r="112" spans="1:7" s="73" customFormat="1" ht="38.450000000000003" customHeight="1" x14ac:dyDescent="0.2">
      <c r="A112" s="82">
        <v>41055000</v>
      </c>
      <c r="B112" s="27" t="s">
        <v>93</v>
      </c>
      <c r="C112" s="50">
        <f t="shared" si="2"/>
        <v>5981008</v>
      </c>
      <c r="D112" s="83">
        <v>5981008</v>
      </c>
      <c r="E112" s="83">
        <v>0</v>
      </c>
      <c r="F112" s="84">
        <v>0</v>
      </c>
      <c r="G112" s="1"/>
    </row>
    <row r="113" spans="1:7" ht="16.149999999999999" customHeight="1" thickBot="1" x14ac:dyDescent="0.25">
      <c r="A113" s="66"/>
      <c r="B113" s="61" t="s">
        <v>12</v>
      </c>
      <c r="C113" s="67">
        <f t="shared" si="2"/>
        <v>1310263088</v>
      </c>
      <c r="D113" s="67">
        <f>SUM(D94+D95)</f>
        <v>1160067251</v>
      </c>
      <c r="E113" s="67">
        <f>SUM(E94+E95)</f>
        <v>150195837</v>
      </c>
      <c r="F113" s="68">
        <f>SUM(F94+F95)</f>
        <v>90332641</v>
      </c>
      <c r="G113" s="69"/>
    </row>
    <row r="114" spans="1:7" ht="21.75" customHeight="1" x14ac:dyDescent="0.2">
      <c r="A114" s="62"/>
      <c r="B114" s="49"/>
      <c r="C114" s="70"/>
      <c r="D114" s="70"/>
      <c r="E114" s="62"/>
      <c r="F114" s="70"/>
      <c r="G114" s="70"/>
    </row>
    <row r="115" spans="1:7" ht="13.15" hidden="1" customHeight="1" x14ac:dyDescent="0.2">
      <c r="A115" s="62"/>
      <c r="B115" s="62"/>
      <c r="C115" s="62"/>
      <c r="D115" s="62"/>
      <c r="E115" s="62"/>
      <c r="F115" s="62"/>
      <c r="G115" s="62"/>
    </row>
    <row r="116" spans="1:7" ht="13.15" hidden="1" customHeight="1" x14ac:dyDescent="0.2">
      <c r="A116" s="62"/>
      <c r="B116" s="63"/>
      <c r="C116" s="62"/>
      <c r="D116" s="62"/>
      <c r="E116" s="62"/>
      <c r="F116" s="62"/>
      <c r="G116" s="62"/>
    </row>
    <row r="117" spans="1:7" ht="13.15" hidden="1" customHeight="1" x14ac:dyDescent="0.2">
      <c r="A117" s="62"/>
      <c r="B117" s="62"/>
      <c r="C117" s="62"/>
      <c r="D117" s="62"/>
      <c r="E117" s="62"/>
      <c r="F117" s="62"/>
      <c r="G117" s="62"/>
    </row>
    <row r="118" spans="1:7" ht="13.15" hidden="1" customHeight="1" x14ac:dyDescent="0.2">
      <c r="A118" s="62"/>
      <c r="B118" s="63"/>
      <c r="C118" s="62"/>
      <c r="D118" s="62"/>
      <c r="E118" s="62"/>
      <c r="F118" s="62"/>
      <c r="G118" s="62"/>
    </row>
    <row r="119" spans="1:7" ht="30" customHeight="1" x14ac:dyDescent="0.25">
      <c r="A119" s="62"/>
      <c r="B119" s="95" t="s">
        <v>73</v>
      </c>
      <c r="C119" s="95"/>
      <c r="D119" s="65"/>
      <c r="E119" s="65" t="s">
        <v>89</v>
      </c>
      <c r="F119" s="62"/>
      <c r="G119" s="62"/>
    </row>
    <row r="120" spans="1:7" ht="15" x14ac:dyDescent="0.25">
      <c r="A120" s="62"/>
      <c r="B120" s="65"/>
      <c r="C120" s="65"/>
      <c r="D120" s="65"/>
      <c r="E120" s="65"/>
      <c r="F120" s="62"/>
      <c r="G120" s="62"/>
    </row>
    <row r="121" spans="1:7" ht="15" x14ac:dyDescent="0.25">
      <c r="A121" s="62"/>
      <c r="B121" s="64" t="s">
        <v>95</v>
      </c>
      <c r="C121" s="65"/>
      <c r="D121" s="65"/>
      <c r="E121" s="65" t="s">
        <v>96</v>
      </c>
      <c r="F121" s="62"/>
      <c r="G121" s="71"/>
    </row>
    <row r="122" spans="1:7" x14ac:dyDescent="0.2">
      <c r="A122" s="62"/>
      <c r="B122" s="62"/>
      <c r="C122" s="62"/>
      <c r="D122" s="62"/>
      <c r="E122" s="62"/>
      <c r="F122" s="62"/>
      <c r="G122" s="62"/>
    </row>
    <row r="123" spans="1:7" x14ac:dyDescent="0.2">
      <c r="A123" s="62"/>
      <c r="B123" s="62"/>
      <c r="C123" s="62"/>
      <c r="D123" s="62"/>
      <c r="E123" s="62"/>
      <c r="F123" s="62"/>
      <c r="G123" s="62"/>
    </row>
    <row r="124" spans="1:7" x14ac:dyDescent="0.2">
      <c r="D124" s="44"/>
      <c r="E124" s="44"/>
    </row>
    <row r="125" spans="1:7" x14ac:dyDescent="0.2">
      <c r="D125" s="44"/>
      <c r="E125" s="44"/>
    </row>
    <row r="126" spans="1:7" x14ac:dyDescent="0.2">
      <c r="B126" s="42"/>
      <c r="D126" s="44"/>
      <c r="E126" s="44"/>
    </row>
    <row r="127" spans="1:7" ht="10.5" customHeight="1" x14ac:dyDescent="0.2">
      <c r="C127" s="24"/>
      <c r="D127" s="44"/>
      <c r="E127" s="44"/>
    </row>
    <row r="128" spans="1:7" x14ac:dyDescent="0.2">
      <c r="D128" s="44"/>
      <c r="E128" s="44"/>
    </row>
  </sheetData>
  <mergeCells count="8">
    <mergeCell ref="A7:F7"/>
    <mergeCell ref="D13:D14"/>
    <mergeCell ref="E13:F13"/>
    <mergeCell ref="B119:C119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2021-07-14T11:32:01Z</cp:lastPrinted>
  <dcterms:created xsi:type="dcterms:W3CDTF">2006-07-28T05:17:04Z</dcterms:created>
  <dcterms:modified xsi:type="dcterms:W3CDTF">2021-08-02T07:59:32Z</dcterms:modified>
</cp:coreProperties>
</file>