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9\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77" i="1"/>
  <c r="E77" i="1"/>
  <c r="D98" i="1"/>
  <c r="C109" i="1"/>
  <c r="C103" i="1"/>
  <c r="D27" i="1"/>
  <c r="C27" i="1" s="1"/>
  <c r="E31" i="1"/>
  <c r="E30" i="1"/>
  <c r="E29" i="1"/>
  <c r="C31" i="1"/>
  <c r="C29" i="1"/>
  <c r="D30" i="1"/>
  <c r="C30" i="1" s="1"/>
  <c r="D28" i="1"/>
  <c r="D106" i="1"/>
  <c r="E106" i="1"/>
  <c r="C101" i="1"/>
  <c r="C99" i="1"/>
  <c r="F98" i="1"/>
  <c r="E98" i="1"/>
  <c r="E95" i="1" s="1"/>
  <c r="C110" i="1"/>
  <c r="C111" i="1"/>
  <c r="F74" i="1"/>
  <c r="F73" i="1" s="1"/>
  <c r="E74" i="1"/>
  <c r="E73" i="1" s="1"/>
  <c r="E27" i="1"/>
  <c r="F90" i="1"/>
  <c r="F89" i="1"/>
  <c r="E89" i="1" s="1"/>
  <c r="E88" i="1"/>
  <c r="C88" i="1" s="1"/>
  <c r="E91" i="1"/>
  <c r="C91" i="1" s="1"/>
  <c r="F106" i="1"/>
  <c r="F95" i="1" s="1"/>
  <c r="C112" i="1"/>
  <c r="C100" i="1"/>
  <c r="C98" i="1" s="1"/>
  <c r="E104" i="1"/>
  <c r="D96" i="1"/>
  <c r="D104" i="1"/>
  <c r="D95" i="1" s="1"/>
  <c r="C96" i="1"/>
  <c r="C108" i="1"/>
  <c r="C107" i="1"/>
  <c r="C105" i="1"/>
  <c r="E79" i="1"/>
  <c r="E78" i="1" s="1"/>
  <c r="C82" i="1"/>
  <c r="F84" i="1"/>
  <c r="E84" i="1" s="1"/>
  <c r="D34" i="1"/>
  <c r="C34" i="1" s="1"/>
  <c r="D45" i="1"/>
  <c r="C45" i="1" s="1"/>
  <c r="D48" i="1"/>
  <c r="E34" i="1"/>
  <c r="E33" i="1" s="1"/>
  <c r="E28" i="1" s="1"/>
  <c r="C28" i="1" s="1"/>
  <c r="E45" i="1"/>
  <c r="E48" i="1"/>
  <c r="C48" i="1" s="1"/>
  <c r="D17" i="1"/>
  <c r="D16" i="1" s="1"/>
  <c r="D22" i="1"/>
  <c r="D25" i="1"/>
  <c r="D24" i="1" s="1"/>
  <c r="C24" i="1" s="1"/>
  <c r="C26" i="1"/>
  <c r="C25" i="1"/>
  <c r="D59" i="1"/>
  <c r="D57" i="1" s="1"/>
  <c r="E59" i="1"/>
  <c r="C59" i="1" s="1"/>
  <c r="C61" i="1"/>
  <c r="D63" i="1"/>
  <c r="E63" i="1"/>
  <c r="C63" i="1" s="1"/>
  <c r="D68" i="1"/>
  <c r="D70" i="1"/>
  <c r="E70" i="1"/>
  <c r="C70" i="1" s="1"/>
  <c r="C64" i="1"/>
  <c r="C87" i="1"/>
  <c r="D85" i="1"/>
  <c r="D84" i="1" s="1"/>
  <c r="E68" i="1"/>
  <c r="C68" i="1" s="1"/>
  <c r="F57" i="1"/>
  <c r="F56" i="1" s="1"/>
  <c r="F63" i="1"/>
  <c r="F68" i="1"/>
  <c r="F70" i="1"/>
  <c r="F62" i="1"/>
  <c r="F79" i="1"/>
  <c r="F78" i="1"/>
  <c r="D90" i="1"/>
  <c r="D89" i="1" s="1"/>
  <c r="C89" i="1" s="1"/>
  <c r="F92" i="1"/>
  <c r="F34" i="1"/>
  <c r="F45" i="1"/>
  <c r="F33" i="1" s="1"/>
  <c r="F15" i="1" s="1"/>
  <c r="F48" i="1"/>
  <c r="F52" i="1"/>
  <c r="F51" i="1" s="1"/>
  <c r="E52" i="1"/>
  <c r="E51" i="1" s="1"/>
  <c r="E17" i="1"/>
  <c r="E16" i="1" s="1"/>
  <c r="E15" i="1" s="1"/>
  <c r="E22" i="1"/>
  <c r="D74" i="1"/>
  <c r="D73" i="1" s="1"/>
  <c r="E92" i="1"/>
  <c r="D92" i="1"/>
  <c r="C92" i="1" s="1"/>
  <c r="D79" i="1"/>
  <c r="D78" i="1" s="1"/>
  <c r="C22" i="1"/>
  <c r="D52" i="1"/>
  <c r="D51" i="1" s="1"/>
  <c r="C42" i="1"/>
  <c r="C67" i="1"/>
  <c r="C65" i="1"/>
  <c r="C97" i="1"/>
  <c r="C93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 s="1"/>
  <c r="C85" i="1"/>
  <c r="C106" i="1"/>
  <c r="D62" i="1"/>
  <c r="E90" i="1"/>
  <c r="F83" i="1"/>
  <c r="C95" i="1" l="1"/>
  <c r="C73" i="1"/>
  <c r="D56" i="1"/>
  <c r="C57" i="1"/>
  <c r="E83" i="1"/>
  <c r="C84" i="1"/>
  <c r="D83" i="1"/>
  <c r="F94" i="1"/>
  <c r="F113" i="1" s="1"/>
  <c r="C78" i="1"/>
  <c r="C16" i="1"/>
  <c r="E62" i="1"/>
  <c r="C62" i="1" s="1"/>
  <c r="C52" i="1"/>
  <c r="C51" i="1" s="1"/>
  <c r="C17" i="1"/>
  <c r="E57" i="1"/>
  <c r="D33" i="1"/>
  <c r="C33" i="1" s="1"/>
  <c r="C90" i="1"/>
  <c r="C74" i="1"/>
  <c r="C79" i="1"/>
  <c r="C104" i="1"/>
  <c r="D15" i="1" l="1"/>
  <c r="C15" i="1" s="1"/>
  <c r="C83" i="1"/>
  <c r="E56" i="1"/>
  <c r="C56" i="1"/>
  <c r="E94" i="1"/>
  <c r="E113" i="1" s="1"/>
  <c r="D94" i="1" l="1"/>
  <c r="C94" i="1" l="1"/>
  <c r="D113" i="1"/>
  <c r="C113" i="1" s="1"/>
</calcChain>
</file>

<file path=xl/sharedStrings.xml><?xml version="1.0" encoding="utf-8"?>
<sst xmlns="http://schemas.openxmlformats.org/spreadsheetml/2006/main" count="119" uniqueCount="116">
  <si>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</si>
  <si>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</si>
  <si>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</si>
  <si>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</si>
  <si>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</si>
  <si>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</si>
  <si>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</si>
  <si>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</si>
  <si>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</si>
  <si>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</si>
  <si>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</si>
  <si>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</si>
  <si>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</si>
  <si>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</si>
  <si>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</si>
  <si>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</si>
  <si>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</si>
  <si>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</si>
  <si>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</si>
  <si>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</si>
  <si>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</si>
  <si>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</si>
  <si>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</si>
  <si>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</si>
  <si>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</si>
  <si>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</si>
  <si>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</si>
  <si>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</si>
  <si>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</si>
  <si>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</si>
  <si>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</si>
  <si>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</si>
  <si>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</si>
  <si>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</si>
  <si>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</si>
  <si>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</si>
  <si>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</si>
  <si>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</si>
  <si>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</si>
  <si>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</si>
  <si>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</si>
  <si>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</si>
  <si>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</si>
  <si>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</si>
  <si>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</si>
  <si>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</si>
  <si>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</si>
  <si>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</si>
  <si>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</si>
  <si>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</si>
  <si>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</si>
  <si>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</si>
  <si>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</si>
  <si>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</si>
  <si>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</si>
  <si>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</si>
  <si>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</si>
  <si>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</si>
  <si>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</si>
  <si>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</si>
  <si>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</si>
  <si>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</si>
  <si>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</si>
  <si>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</si>
  <si>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</si>
  <si>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</si>
  <si>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</si>
  <si>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</si>
  <si>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</si>
  <si>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</si>
  <si>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</si>
  <si>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</si>
  <si>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</si>
  <si>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</si>
  <si>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</si>
  <si>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</si>
  <si>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</si>
  <si>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</si>
  <si>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</si>
  <si>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</si>
  <si>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</si>
  <si>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</si>
  <si>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</si>
  <si>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</si>
  <si>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</si>
  <si>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</si>
  <si>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</si>
  <si>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</si>
  <si>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</si>
  <si>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</si>
  <si>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</si>
  <si>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</si>
  <si>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</si>
  <si>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</si>
  <si>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</si>
  <si>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</si>
  <si>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</si>
  <si>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</si>
  <si>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</si>
  <si>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</si>
  <si>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</si>
  <si>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</si>
  <si>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</si>
  <si>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</si>
  <si>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</si>
  <si>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</si>
  <si>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</si>
  <si>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</si>
  <si>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</si>
  <si>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</si>
  <si>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</si>
  <si>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</si>
  <si>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</si>
  <si>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до рішення 9 сесії</t>
  </si>
  <si>
    <t>від 30.07.2021  № 5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</si>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</sst>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zoomScaleNormal="100" workbookViewId="0">
      <selection activeCell="E4" sqref="E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113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115</v>
      </c>
      <c r="F4" s="3"/>
    </row>
    <row r="5" spans="1:7" x14ac:dyDescent="0.2">
      <c r="A5" s="4"/>
      <c r="B5" s="5"/>
      <c r="C5" s="9"/>
      <c r="D5" s="9"/>
      <c r="E5" s="9" t="s">
        <v>114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94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100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78</v>
      </c>
      <c r="C13" s="92" t="s">
        <v>79</v>
      </c>
      <c r="D13" s="92" t="s">
        <v>70</v>
      </c>
      <c r="E13" s="92" t="s">
        <v>14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44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46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47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85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37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64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82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71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65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72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38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39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24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25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26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111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41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42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92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91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27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43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40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48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86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28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68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69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81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76</v>
      </c>
      <c r="C95" s="50">
        <f t="shared" si="1"/>
        <v>488736230</v>
      </c>
      <c r="D95" s="50">
        <f>SUM(D96+H91+D98+D104+D106)</f>
        <v>411667251</v>
      </c>
      <c r="E95" s="50">
        <f>E96+E98+E104+E106</f>
        <v>77068979</v>
      </c>
      <c r="F95" s="53">
        <f>F96+F98+F106</f>
        <v>45232641</v>
      </c>
      <c r="H95" s="24"/>
    </row>
    <row r="96" spans="1:8" ht="14.45" customHeight="1" x14ac:dyDescent="0.2">
      <c r="A96" s="21">
        <v>41020000</v>
      </c>
      <c r="B96" s="26" t="s">
        <v>77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66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74</v>
      </c>
      <c r="C98" s="50">
        <f>SUM(C99:C101)</f>
        <v>301678241</v>
      </c>
      <c r="D98" s="50">
        <f>SUM(D99:D103)</f>
        <v>338308299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104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67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105</v>
      </c>
      <c r="C101" s="50">
        <f>D101+E101</f>
        <v>10000000</v>
      </c>
      <c r="D101" s="56">
        <v>10000000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112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109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87</v>
      </c>
      <c r="C104" s="50">
        <f t="shared" ref="C104:C113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88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75</v>
      </c>
      <c r="C106" s="50">
        <f t="shared" si="2"/>
        <v>47399044</v>
      </c>
      <c r="D106" s="50">
        <f>SUM(D107:D112)</f>
        <v>15562706</v>
      </c>
      <c r="E106" s="50">
        <f>SUM(E107:E112)</f>
        <v>31836338</v>
      </c>
      <c r="F106" s="53">
        <f>SUM(F107:F108)</f>
        <v>0</v>
      </c>
    </row>
    <row r="107" spans="1:7" s="73" customFormat="1" ht="24.6" customHeight="1" x14ac:dyDescent="0.2">
      <c r="A107" s="81">
        <v>41051000</v>
      </c>
      <c r="B107" s="28" t="s">
        <v>84</v>
      </c>
      <c r="C107" s="51">
        <f t="shared" si="2"/>
        <v>3774641</v>
      </c>
      <c r="D107" s="58">
        <v>3774641</v>
      </c>
      <c r="E107" s="58">
        <v>0</v>
      </c>
      <c r="F107" s="59">
        <v>0</v>
      </c>
    </row>
    <row r="108" spans="1:7" s="73" customFormat="1" ht="36" customHeight="1" x14ac:dyDescent="0.2">
      <c r="A108" s="81">
        <v>41051200</v>
      </c>
      <c r="B108" s="28" t="s">
        <v>83</v>
      </c>
      <c r="C108" s="51">
        <f t="shared" si="2"/>
        <v>2482334</v>
      </c>
      <c r="D108" s="58">
        <v>2482334</v>
      </c>
      <c r="E108" s="58">
        <v>0</v>
      </c>
      <c r="F108" s="59">
        <v>0</v>
      </c>
    </row>
    <row r="109" spans="1:7" s="73" customFormat="1" ht="36" customHeight="1" x14ac:dyDescent="0.2">
      <c r="A109" s="82">
        <v>41051400</v>
      </c>
      <c r="B109" s="28" t="s">
        <v>110</v>
      </c>
      <c r="C109" s="51">
        <f t="shared" si="2"/>
        <v>3201800</v>
      </c>
      <c r="D109" s="89">
        <v>3201800</v>
      </c>
      <c r="E109" s="58">
        <v>0</v>
      </c>
      <c r="F109" s="59">
        <v>0</v>
      </c>
    </row>
    <row r="110" spans="1:7" s="73" customFormat="1" ht="36" customHeight="1" x14ac:dyDescent="0.2">
      <c r="A110" s="82">
        <v>41051700</v>
      </c>
      <c r="B110" s="28" t="s">
        <v>103</v>
      </c>
      <c r="C110" s="51">
        <f t="shared" si="2"/>
        <v>122923</v>
      </c>
      <c r="D110" s="89">
        <v>122923</v>
      </c>
      <c r="E110" s="89">
        <v>0</v>
      </c>
      <c r="F110" s="90">
        <v>0</v>
      </c>
    </row>
    <row r="111" spans="1:7" s="73" customFormat="1" ht="25.9" customHeight="1" x14ac:dyDescent="0.2">
      <c r="A111" s="82">
        <v>41053600</v>
      </c>
      <c r="B111" s="28" t="s">
        <v>102</v>
      </c>
      <c r="C111" s="51">
        <f t="shared" si="2"/>
        <v>31836338</v>
      </c>
      <c r="D111" s="89">
        <v>0</v>
      </c>
      <c r="E111" s="89">
        <v>31836338</v>
      </c>
      <c r="F111" s="90">
        <v>0</v>
      </c>
    </row>
    <row r="112" spans="1:7" s="73" customFormat="1" ht="38.450000000000003" customHeight="1" x14ac:dyDescent="0.2">
      <c r="A112" s="82">
        <v>41055000</v>
      </c>
      <c r="B112" s="27" t="s">
        <v>93</v>
      </c>
      <c r="C112" s="50">
        <f t="shared" si="2"/>
        <v>5981008</v>
      </c>
      <c r="D112" s="83">
        <v>5981008</v>
      </c>
      <c r="E112" s="83">
        <v>0</v>
      </c>
      <c r="F112" s="84">
        <v>0</v>
      </c>
      <c r="G112" s="1"/>
    </row>
    <row r="113" spans="1:7" ht="16.149999999999999" customHeight="1" thickBot="1" x14ac:dyDescent="0.25">
      <c r="A113" s="66"/>
      <c r="B113" s="61" t="s">
        <v>12</v>
      </c>
      <c r="C113" s="67">
        <f t="shared" si="2"/>
        <v>1310263088</v>
      </c>
      <c r="D113" s="67">
        <f>SUM(D94+D95)</f>
        <v>1160067251</v>
      </c>
      <c r="E113" s="67">
        <f>SUM(E94+E95)</f>
        <v>150195837</v>
      </c>
      <c r="F113" s="68">
        <f>SUM(F94+F95)</f>
        <v>90332641</v>
      </c>
      <c r="G113" s="69"/>
    </row>
    <row r="114" spans="1:7" ht="21.75" customHeight="1" x14ac:dyDescent="0.2">
      <c r="A114" s="62"/>
      <c r="B114" s="49"/>
      <c r="C114" s="70"/>
      <c r="D114" s="70"/>
      <c r="E114" s="62"/>
      <c r="F114" s="70"/>
      <c r="G114" s="70"/>
    </row>
    <row r="115" spans="1:7" ht="13.15" hidden="1" customHeight="1" x14ac:dyDescent="0.2">
      <c r="A115" s="62"/>
      <c r="B115" s="62"/>
      <c r="C115" s="62"/>
      <c r="D115" s="62"/>
      <c r="E115" s="62"/>
      <c r="F115" s="62"/>
      <c r="G115" s="62"/>
    </row>
    <row r="116" spans="1:7" ht="13.15" hidden="1" customHeight="1" x14ac:dyDescent="0.2">
      <c r="A116" s="62"/>
      <c r="B116" s="63"/>
      <c r="C116" s="62"/>
      <c r="D116" s="62"/>
      <c r="E116" s="62"/>
      <c r="F116" s="62"/>
      <c r="G116" s="62"/>
    </row>
    <row r="117" spans="1:7" ht="13.15" hidden="1" customHeight="1" x14ac:dyDescent="0.2">
      <c r="A117" s="62"/>
      <c r="B117" s="62"/>
      <c r="C117" s="62"/>
      <c r="D117" s="62"/>
      <c r="E117" s="62"/>
      <c r="F117" s="62"/>
      <c r="G117" s="62"/>
    </row>
    <row r="118" spans="1:7" ht="13.15" hidden="1" customHeight="1" x14ac:dyDescent="0.2">
      <c r="A118" s="62"/>
      <c r="B118" s="63"/>
      <c r="C118" s="62"/>
      <c r="D118" s="62"/>
      <c r="E118" s="62"/>
      <c r="F118" s="62"/>
      <c r="G118" s="62"/>
    </row>
    <row r="119" spans="1:7" ht="30" customHeight="1" x14ac:dyDescent="0.25">
      <c r="A119" s="62"/>
      <c r="B119" s="95" t="s">
        <v>73</v>
      </c>
      <c r="C119" s="95"/>
      <c r="D119" s="65"/>
      <c r="E119" s="65" t="s">
        <v>89</v>
      </c>
      <c r="F119" s="62"/>
      <c r="G119" s="62"/>
    </row>
    <row r="120" spans="1:7" ht="15" x14ac:dyDescent="0.25">
      <c r="A120" s="62"/>
      <c r="B120" s="65"/>
      <c r="C120" s="65"/>
      <c r="D120" s="65"/>
      <c r="E120" s="65"/>
      <c r="F120" s="62"/>
      <c r="G120" s="62"/>
    </row>
    <row r="121" spans="1:7" ht="15" x14ac:dyDescent="0.25">
      <c r="A121" s="62"/>
      <c r="B121" s="64" t="s">
        <v>95</v>
      </c>
      <c r="C121" s="65"/>
      <c r="D121" s="65"/>
      <c r="E121" s="65" t="s">
        <v>96</v>
      </c>
      <c r="F121" s="62"/>
      <c r="G121" s="71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D124" s="44"/>
      <c r="E124" s="44"/>
    </row>
    <row r="125" spans="1:7" x14ac:dyDescent="0.2">
      <c r="D125" s="44"/>
      <c r="E125" s="44"/>
    </row>
    <row r="126" spans="1:7" x14ac:dyDescent="0.2">
      <c r="B126" s="42"/>
      <c r="D126" s="44"/>
      <c r="E126" s="44"/>
    </row>
    <row r="127" spans="1:7" ht="10.5" customHeight="1" x14ac:dyDescent="0.2">
      <c r="C127" s="24"/>
      <c r="D127" s="44"/>
      <c r="E127" s="44"/>
    </row>
    <row r="128" spans="1:7" x14ac:dyDescent="0.2">
      <c r="D128" s="44"/>
      <c r="E128" s="44"/>
    </row>
  </sheetData>
  <mergeCells count="8">
    <mergeCell ref="A7:F7"/>
    <mergeCell ref="D13:D14"/>
    <mergeCell ref="E13:F13"/>
    <mergeCell ref="B119:C119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2021-07-14T11:32:01Z</cp:lastPrinted>
  <dcterms:created xsi:type="dcterms:W3CDTF">2006-07-28T05:17:04Z</dcterms:created>
  <dcterms:modified xsi:type="dcterms:W3CDTF">2021-08-02T07:59:32Z</dcterms:modified>
</cp:coreProperties>
</file>