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1 сесія\2. Фінансові питання\1. старый бюджет 2012 изм 3103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58" i="1" l="1"/>
  <c r="F59" i="1"/>
  <c r="F58" i="1" s="1"/>
  <c r="D53" i="1"/>
  <c r="D52" i="1" s="1"/>
  <c r="F52" i="1" s="1"/>
  <c r="D22" i="1"/>
  <c r="D21" i="1" s="1"/>
  <c r="F105" i="1"/>
  <c r="D91" i="1"/>
  <c r="C86" i="1"/>
  <c r="C70" i="1"/>
  <c r="C32" i="1"/>
  <c r="C31" i="1" s="1"/>
  <c r="F31" i="1" s="1"/>
  <c r="C34" i="1"/>
  <c r="C37" i="1"/>
  <c r="C14" i="1"/>
  <c r="C13" i="1" s="1"/>
  <c r="C19" i="1"/>
  <c r="C26" i="1"/>
  <c r="C25" i="1"/>
  <c r="F25" i="1" s="1"/>
  <c r="C52" i="1"/>
  <c r="E51" i="1"/>
  <c r="E50" i="1"/>
  <c r="E49" i="1" s="1"/>
  <c r="E31" i="1" s="1"/>
  <c r="E12" i="1" s="1"/>
  <c r="C85" i="1"/>
  <c r="C84" i="1"/>
  <c r="F104" i="1"/>
  <c r="C68" i="1"/>
  <c r="C67" i="1" s="1"/>
  <c r="F67" i="1" s="1"/>
  <c r="C72" i="1"/>
  <c r="F106" i="1"/>
  <c r="F57" i="1"/>
  <c r="F64" i="1"/>
  <c r="C49" i="1"/>
  <c r="D49" i="1"/>
  <c r="F49" i="1" s="1"/>
  <c r="C63" i="1"/>
  <c r="C100" i="1"/>
  <c r="D100" i="1"/>
  <c r="C98" i="1"/>
  <c r="F98" i="1" s="1"/>
  <c r="F107" i="1"/>
  <c r="D37" i="1"/>
  <c r="D31" i="1"/>
  <c r="C61" i="1"/>
  <c r="C60" i="1" s="1"/>
  <c r="C76" i="1"/>
  <c r="C75" i="1"/>
  <c r="E89" i="1"/>
  <c r="E85" i="1" s="1"/>
  <c r="E84" i="1" s="1"/>
  <c r="E95" i="1" s="1"/>
  <c r="E91" i="1"/>
  <c r="E90" i="1"/>
  <c r="D90" i="1"/>
  <c r="D85" i="1"/>
  <c r="D84" i="1" s="1"/>
  <c r="F84" i="1" s="1"/>
  <c r="D61" i="1"/>
  <c r="F54" i="1"/>
  <c r="F108" i="1"/>
  <c r="F103" i="1"/>
  <c r="F102" i="1"/>
  <c r="F101" i="1"/>
  <c r="F100" i="1"/>
  <c r="F99" i="1"/>
  <c r="D97" i="1"/>
  <c r="D96" i="1" s="1"/>
  <c r="F94" i="1"/>
  <c r="D93" i="1"/>
  <c r="F93" i="1" s="1"/>
  <c r="F92" i="1"/>
  <c r="F91" i="1"/>
  <c r="F90" i="1"/>
  <c r="F89" i="1"/>
  <c r="F87" i="1"/>
  <c r="F86" i="1"/>
  <c r="F83" i="1"/>
  <c r="F82" i="1"/>
  <c r="F81" i="1"/>
  <c r="D80" i="1"/>
  <c r="F80" i="1"/>
  <c r="D79" i="1"/>
  <c r="F79" i="1" s="1"/>
  <c r="F78" i="1"/>
  <c r="F77" i="1"/>
  <c r="D76" i="1"/>
  <c r="F76" i="1" s="1"/>
  <c r="F74" i="1"/>
  <c r="F73" i="1"/>
  <c r="F72" i="1"/>
  <c r="F71" i="1"/>
  <c r="F70" i="1"/>
  <c r="F69" i="1"/>
  <c r="F66" i="1"/>
  <c r="F65" i="1"/>
  <c r="F63" i="1"/>
  <c r="F62" i="1"/>
  <c r="F61" i="1"/>
  <c r="F56" i="1"/>
  <c r="F55" i="1"/>
  <c r="F51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4" i="1"/>
  <c r="F23" i="1"/>
  <c r="F22" i="1"/>
  <c r="F20" i="1"/>
  <c r="F19" i="1"/>
  <c r="F17" i="1"/>
  <c r="F16" i="1"/>
  <c r="F15" i="1"/>
  <c r="F14" i="1"/>
  <c r="D13" i="1"/>
  <c r="E100" i="1"/>
  <c r="E97" i="1" s="1"/>
  <c r="E96" i="1" s="1"/>
  <c r="E61" i="1"/>
  <c r="F50" i="1"/>
  <c r="E109" i="1" l="1"/>
  <c r="C12" i="1"/>
  <c r="F13" i="1"/>
  <c r="D12" i="1"/>
  <c r="F21" i="1"/>
  <c r="F75" i="1"/>
  <c r="F68" i="1"/>
  <c r="D75" i="1"/>
  <c r="D60" i="1" s="1"/>
  <c r="F60" i="1" s="1"/>
  <c r="C97" i="1"/>
  <c r="F53" i="1"/>
  <c r="F85" i="1"/>
  <c r="C95" i="1" l="1"/>
  <c r="F12" i="1"/>
  <c r="C96" i="1"/>
  <c r="F96" i="1" s="1"/>
  <c r="F97" i="1"/>
  <c r="D95" i="1"/>
  <c r="D109" i="1" s="1"/>
  <c r="C109" i="1" l="1"/>
  <c r="F109" i="1" s="1"/>
  <c r="F95" i="1"/>
</calcChain>
</file>

<file path=xl/sharedStrings.xml><?xml version="1.0" encoding="utf-8"?>
<sst xmlns="http://schemas.openxmlformats.org/spreadsheetml/2006/main" count="116" uniqueCount="112">
  <si>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</si>
  <si>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</si>
  <si>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</si>
  <si>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>Плата за землю</t>
  </si>
  <si>
    <t>Місцеві податки і збори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</si>
  <si>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</si>
  <si>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</si>
  <si>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</si>
  <si>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Державне мито</t>
  </si>
  <si>
    <t>Інші неподаткові надходження</t>
  </si>
  <si>
    <t>Від органів державного управління</t>
  </si>
  <si>
    <t>Дотації</t>
  </si>
  <si>
    <t>Субвенції</t>
  </si>
  <si>
    <t>Субвенція з державного бюджету місцевим бюджетам на виплату допомоги сім`ям з дітьми, малозабезпеченим сім`ям, інвалідам з дитинства, дітям-інвалідам та тимчасової державної допомоги дітям</t>
  </si>
  <si>
    <t>Субвенція з державного бюджету місцевим бюджетам на надання пільг та житлових субсидій населенню на придбання твердого та рідкого  пічного побутового палива і скрапленого газу</t>
  </si>
  <si>
    <t>Офіційні трансферти (розшифровуються за видами трансфертів та бюджетів)</t>
  </si>
  <si>
    <t>Податки на власність</t>
  </si>
  <si>
    <t>Власні надходження бюджетних установ</t>
  </si>
  <si>
    <t>Доходи від операцій з капіталом</t>
  </si>
  <si>
    <t>Надходження від продажу землі</t>
  </si>
  <si>
    <t>Цільові фонди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</si>
  <si>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</si>
  <si>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Разом доходів</t>
  </si>
  <si>
    <t>Загальний обсяг бюджету</t>
  </si>
  <si>
    <t xml:space="preserve"> Найменування доходів згідно із  бюджетною класифікацією </t>
  </si>
  <si>
    <t>Додаток 1</t>
  </si>
  <si>
    <t>від ___________№______</t>
  </si>
  <si>
    <t xml:space="preserve"> Загаль-ний фонд</t>
  </si>
  <si>
    <t>Спеціальний фонд</t>
  </si>
  <si>
    <t>Разом</t>
  </si>
  <si>
    <t xml:space="preserve">Мелітопольської міської ради </t>
  </si>
  <si>
    <t>до рішення ___ сесії</t>
  </si>
  <si>
    <t>Запорізької області ___скликання</t>
  </si>
  <si>
    <t>Субвенція з державного бюджету місцевим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</si>
  <si>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(грн.)</t>
  </si>
  <si>
    <t>у т. ч. бюджет розвитку</t>
  </si>
  <si>
    <t xml:space="preserve">Штрафні санкції за порушення законодавства про патенування,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</si>
  <si>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</si>
  <si>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</si>
  <si>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</si>
  <si>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</si>
  <si>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 xml:space="preserve">Податок на прибуток підприємств </t>
  </si>
  <si>
    <t>Адміністративні штрафи та інші санкції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</si>
  <si>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</si>
  <si>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 та паспортів громадян Укараїни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</si>
  <si>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в дитячих будинках сімейного типу та прийомних сім`ях</t>
  </si>
  <si>
    <t>Плата за оренду майна бюджетних установ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</si>
  <si>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</si>
  <si>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Надходження від продажу основного капіталу</t>
  </si>
  <si>
    <t>Надходження від продажу землі і нематеріальних активів</t>
  </si>
  <si>
    <t xml:space="preserve">Надходження від продажу земельних ділянок несільськогосподарського призначення до розмежування земель державної та комунальної власності </t>
  </si>
  <si>
    <t>Збір  за провадження деяких видів підприємницької діяльності</t>
  </si>
  <si>
    <t>Збір за місця для  паркування транспортних засобів</t>
  </si>
  <si>
    <t>Секретар Мелітопольської міської ради Запорізької області</t>
  </si>
  <si>
    <t>А.О.Полячонок</t>
  </si>
  <si>
    <t>Туристичний збір</t>
  </si>
  <si>
    <t>Податок на доходи фізичних осіб</t>
  </si>
  <si>
    <t>Податок на прибуток підприємств і фінансових установ комунальної власності</t>
  </si>
  <si>
    <t xml:space="preserve">Збір за першу реєстрацію  транспортного засобу </t>
  </si>
  <si>
    <t xml:space="preserve">Збір за першу реєстрацію колісних транспортних засобів(юридичних осіб) </t>
  </si>
  <si>
    <t xml:space="preserve">Збір за першу реєстрацію колісних транспортних засобів(фізичних осіб) </t>
  </si>
  <si>
    <t>Збори та плата за спеціальне використання природних ресурсів</t>
  </si>
  <si>
    <t xml:space="preserve">Збір  за провадження торговельної  діяльності (роздрібна торгівля), сплачений фізичними особами </t>
  </si>
  <si>
    <t xml:space="preserve">Збір  за провадження торговельної  діяльності (роздрібна торгівля), сплачений юридичними особами </t>
  </si>
  <si>
    <t xml:space="preserve">Збір  за провадження торговельної  діяльності (оптова торгівля), сплачений фізичними особами </t>
  </si>
  <si>
    <t xml:space="preserve">Збір  за провадження торговельної  діяльності (оптова торгівля), сплачений юридичними особами </t>
  </si>
  <si>
    <t xml:space="preserve">Збір  за провадження торговельної  діяльності (ресторанне господарство), сплачений фізичними особами </t>
  </si>
  <si>
    <t xml:space="preserve">Збір  за провадження торговельної  діяльності (ресторанне господарство), сплачений юридичними особами </t>
  </si>
  <si>
    <t xml:space="preserve">Збір  за провадження торговельної  діяльності із придбанням пільгового торгового патенту </t>
  </si>
  <si>
    <t xml:space="preserve">Збір  за провадження торговельної  діяльності із придбанням короткотермінового торгового патенту </t>
  </si>
  <si>
    <t xml:space="preserve">Збір  за провадження торговельної  діяльності з надання послуг, сплачений юридичними особами </t>
  </si>
  <si>
    <t xml:space="preserve">Збір  за провадження торговельної  діяльності нафтопродуктами,скрапленим та стиснутим газом на стаціонарних, малогабаритних і пересувних автозаправних станціях,заправних пунктах   </t>
  </si>
  <si>
    <t>Збір за здійснення діяльності у сфері розваг, сплачений фізичними особами</t>
  </si>
  <si>
    <t>Збір за місця для  паркування транспортних засобів, сплачений юридичними особами</t>
  </si>
  <si>
    <t xml:space="preserve">Туристичний збір, сплачений юридичними особами </t>
  </si>
  <si>
    <t xml:space="preserve">Туристичний збір,сплачений фізичними особами </t>
  </si>
  <si>
    <t>Єдиний податок</t>
  </si>
  <si>
    <t>Єдиний податок з юридичних осіб</t>
  </si>
  <si>
    <t>Єдиний податок  з фізичних осіб</t>
  </si>
  <si>
    <t>Інші податки та збори</t>
  </si>
  <si>
    <t>Податки та збори, не віднесені до інших категорій</t>
  </si>
  <si>
    <t>Частина чистого прибутку (доходу) комунальних унітарних  підприємств та їх об"єднань, що вилучається до бюджету</t>
  </si>
  <si>
    <t xml:space="preserve">Плата за ліцензії </t>
  </si>
  <si>
    <t>Реєстраційний збір за проведення державної реєстрації юридичних осіб та фізичних осіб - підприємців</t>
  </si>
  <si>
    <t>Адміністративні збори та платежі, доходи від некомерційної та господарської діяльності</t>
  </si>
  <si>
    <t>Надходження від орендної плати  за користування цілісним майновим комплексом та іншим державним майном</t>
  </si>
  <si>
    <t>Надходження від орендної плати  за користування цілісним майновим комплексом та іншим  майном,що перебуває в комунальній власності</t>
  </si>
  <si>
    <t>Надходження  бюджетних установ від реалізації в установленому порядку майна (крім нерухомого майна)</t>
  </si>
  <si>
    <t xml:space="preserve"> 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</si>
  <si>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Кошти  від відчуження майна,  що перебуває у комунальній власності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</si>
  <si>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</si>
  <si>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</si>
  <si>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Коштів від реалізації скарбів, майна, одержаного державою або териториальною громадою в порядку спадкування чи дарування, безхозяйного майна,знахідок, а також валютних цінностей і грошових коштів, власники яких невідомі</t>
  </si>
  <si>
    <t>Дотації вирівнювання з державного бюджету місцевим бюджетам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</si>
  <si>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</si>
  <si>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</si>
  <si>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 xml:space="preserve">Надходження від скидів забруднюючих речовин безпосередньо у водні об"єкти </t>
  </si>
  <si>
    <t xml:space="preserve">Надходження від розміщення відходів у спеціально відведених для цього місцях чи на об"єктах, крім розміщення окремих видів відходів як вторинної сировини </t>
  </si>
  <si>
    <t>Субвенція на проведення видатків місцевих бюджетів, що враховуються при визначенні обсягу міжбюджетних трансфертів</t>
  </si>
  <si>
    <t>Н. В. Доломан</t>
  </si>
  <si>
    <t>Надходження від реалізованого палива податковими агентами - субєктами господарювання</t>
  </si>
  <si>
    <t>Субвенція з державного бюджету місцевим бюджетам на здійснення заходів шодо соціально - економічного розвитку окремих територій</t>
  </si>
  <si>
    <t>Надходження коштів від державного фонду дорогоцінного металу і дорогоцінного каміння</t>
  </si>
  <si>
    <t>Доходи бюджету  м. Мелітополя на 2012 рік</t>
  </si>
  <si>
    <t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t>
  </si>
  <si>
    <t>Начальник фінансового управління Мелітопольської міської ради Запорізької області</t>
  </si>
  <si>
    <t>Податок на доходи фізичних осіб з грошового забезпечення, грошових винагород та інших виплат, одержаних військовослужбовцями 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</si>
  <si>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чим заробітна плата</t>
  </si>
  <si>
    <t xml:space="preserve">Податок на доходи фізичних осіб, що сплачується фізичними особами за результатами річного декларування </t>
  </si>
  <si>
    <t>Субвенція з державного бюджету місцевим бюджетам  на надання пільг з послуг звязку та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 ,твердого та рідкого пічного побутового палива, послуг тепло-, водопостачання і водовідведення, квартирної плати, вивезення побутового сміття та рідких нечистот) на компесацію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</si>
  <si>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</si>
  <si>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 xml:space="preserve">Кошти сплачені в рахунок погашення податкового боргу відповідно до норм Податкового кодексу України за доходами, визначеними частиною другою статті 29 Бюджетного кодексу України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</si>
</sst>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 Cyr"/>
      <charset val="204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" fillId="0" borderId="0" xfId="0" applyFont="1" applyAlignment="1"/>
    <xf numFmtId="0" fontId="6" fillId="0" borderId="0" xfId="0" applyFo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0" xfId="0" applyFont="1" applyBorder="1"/>
    <xf numFmtId="0" fontId="9" fillId="0" borderId="1" xfId="0" applyFont="1" applyBorder="1"/>
    <xf numFmtId="0" fontId="9" fillId="0" borderId="0" xfId="0" applyFont="1" applyBorder="1"/>
    <xf numFmtId="0" fontId="3" fillId="0" borderId="0" xfId="0" applyFont="1" applyBorder="1"/>
    <xf numFmtId="0" fontId="3" fillId="0" borderId="0" xfId="0" applyFont="1"/>
    <xf numFmtId="0" fontId="3" fillId="0" borderId="0" xfId="0" applyFont="1" applyFill="1" applyBorder="1"/>
    <xf numFmtId="0" fontId="8" fillId="0" borderId="2" xfId="0" applyFont="1" applyBorder="1"/>
    <xf numFmtId="0" fontId="9" fillId="0" borderId="2" xfId="0" applyFont="1" applyBorder="1"/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1" fontId="8" fillId="0" borderId="1" xfId="0" applyNumberFormat="1" applyFont="1" applyBorder="1"/>
    <xf numFmtId="1" fontId="9" fillId="0" borderId="1" xfId="0" applyNumberFormat="1" applyFont="1" applyBorder="1"/>
    <xf numFmtId="1" fontId="3" fillId="0" borderId="3" xfId="0" applyNumberFormat="1" applyFont="1" applyBorder="1"/>
    <xf numFmtId="1" fontId="3" fillId="0" borderId="1" xfId="0" applyNumberFormat="1" applyFont="1" applyBorder="1"/>
    <xf numFmtId="0" fontId="10" fillId="0" borderId="0" xfId="0" applyFont="1"/>
    <xf numFmtId="0" fontId="11" fillId="0" borderId="2" xfId="0" applyFont="1" applyBorder="1"/>
    <xf numFmtId="1" fontId="11" fillId="0" borderId="1" xfId="0" applyNumberFormat="1" applyFont="1" applyBorder="1"/>
    <xf numFmtId="0" fontId="11" fillId="0" borderId="2" xfId="0" applyFont="1" applyBorder="1" applyAlignment="1">
      <alignment wrapText="1"/>
    </xf>
    <xf numFmtId="1" fontId="8" fillId="0" borderId="4" xfId="0" applyNumberFormat="1" applyFont="1" applyBorder="1"/>
    <xf numFmtId="0" fontId="3" fillId="0" borderId="1" xfId="0" applyFont="1" applyBorder="1"/>
    <xf numFmtId="1" fontId="10" fillId="0" borderId="3" xfId="0" applyNumberFormat="1" applyFont="1" applyBorder="1"/>
    <xf numFmtId="0" fontId="0" fillId="0" borderId="0" xfId="0" applyBorder="1"/>
    <xf numFmtId="0" fontId="1" fillId="0" borderId="0" xfId="0" applyFont="1" applyBorder="1"/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/>
    <xf numFmtId="0" fontId="12" fillId="0" borderId="2" xfId="0" applyFont="1" applyBorder="1"/>
    <xf numFmtId="1" fontId="11" fillId="0" borderId="4" xfId="0" applyNumberFormat="1" applyFont="1" applyBorder="1"/>
    <xf numFmtId="0" fontId="1" fillId="0" borderId="0" xfId="0" applyFont="1" applyAlignment="1">
      <alignment wrapText="1"/>
    </xf>
    <xf numFmtId="1" fontId="3" fillId="2" borderId="1" xfId="0" applyNumberFormat="1" applyFont="1" applyFill="1" applyBorder="1"/>
    <xf numFmtId="0" fontId="10" fillId="2" borderId="1" xfId="0" applyFont="1" applyFill="1" applyBorder="1"/>
    <xf numFmtId="0" fontId="3" fillId="2" borderId="1" xfId="0" applyFont="1" applyFill="1" applyBorder="1"/>
    <xf numFmtId="0" fontId="13" fillId="0" borderId="2" xfId="0" applyFont="1" applyBorder="1"/>
    <xf numFmtId="1" fontId="13" fillId="0" borderId="1" xfId="0" applyNumberFormat="1" applyFont="1" applyBorder="1"/>
    <xf numFmtId="0" fontId="14" fillId="0" borderId="2" xfId="0" applyFont="1" applyBorder="1"/>
    <xf numFmtId="1" fontId="13" fillId="0" borderId="4" xfId="0" applyNumberFormat="1" applyFont="1" applyBorder="1"/>
    <xf numFmtId="0" fontId="8" fillId="0" borderId="1" xfId="0" applyFont="1" applyBorder="1" applyAlignment="1">
      <alignment vertical="distributed" wrapText="1"/>
    </xf>
    <xf numFmtId="0" fontId="9" fillId="0" borderId="1" xfId="0" applyFont="1" applyBorder="1" applyAlignment="1">
      <alignment vertical="distributed" wrapText="1"/>
    </xf>
    <xf numFmtId="0" fontId="12" fillId="0" borderId="1" xfId="0" applyFont="1" applyBorder="1" applyAlignment="1">
      <alignment vertical="distributed" wrapText="1"/>
    </xf>
    <xf numFmtId="0" fontId="11" fillId="0" borderId="1" xfId="0" applyFont="1" applyBorder="1" applyAlignment="1">
      <alignment vertical="distributed" wrapText="1"/>
    </xf>
    <xf numFmtId="0" fontId="11" fillId="0" borderId="1" xfId="0" applyFont="1" applyBorder="1" applyAlignment="1">
      <alignment vertical="distributed"/>
    </xf>
    <xf numFmtId="0" fontId="13" fillId="0" borderId="1" xfId="0" applyFont="1" applyBorder="1" applyAlignment="1">
      <alignment vertical="distributed" wrapText="1"/>
    </xf>
    <xf numFmtId="0" fontId="14" fillId="0" borderId="1" xfId="0" applyFont="1" applyBorder="1" applyAlignment="1">
      <alignment vertical="distributed" wrapText="1"/>
    </xf>
    <xf numFmtId="0" fontId="13" fillId="0" borderId="1" xfId="0" applyFont="1" applyBorder="1" applyAlignment="1">
      <alignment vertical="distributed"/>
    </xf>
    <xf numFmtId="0" fontId="3" fillId="0" borderId="1" xfId="0" applyFont="1" applyBorder="1" applyAlignment="1">
      <alignment vertical="distributed" wrapText="1"/>
    </xf>
    <xf numFmtId="0" fontId="9" fillId="0" borderId="1" xfId="0" applyFont="1" applyBorder="1" applyAlignment="1">
      <alignment horizontal="left" vertical="distributed" wrapText="1"/>
    </xf>
    <xf numFmtId="1" fontId="10" fillId="0" borderId="1" xfId="0" applyNumberFormat="1" applyFont="1" applyBorder="1"/>
    <xf numFmtId="0" fontId="10" fillId="0" borderId="1" xfId="0" applyFont="1" applyBorder="1"/>
    <xf numFmtId="1" fontId="10" fillId="2" borderId="3" xfId="0" applyNumberFormat="1" applyFont="1" applyFill="1" applyBorder="1"/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3"/>
  <sheetViews>
    <sheetView tabSelected="1" topLeftCell="A106" workbookViewId="0">
      <selection activeCell="F109" sqref="F109"/>
    </sheetView>
  </sheetViews>
  <sheetFormatPr defaultRowHeight="12.75" x14ac:dyDescent="0.2"/>
  <cols>
    <col min="1" max="1" width="9.28515625" style="1" customWidth="1"/>
    <col min="2" max="2" width="44.7109375" style="1" customWidth="1"/>
    <col min="3" max="3" width="10.7109375" style="1" customWidth="1"/>
    <col min="4" max="4" width="12" style="1" customWidth="1"/>
    <col min="5" max="5" width="12.42578125" style="1" customWidth="1"/>
    <col min="6" max="6" width="11.7109375" style="1" customWidth="1"/>
    <col min="7" max="16384" width="9.140625" style="1"/>
  </cols>
  <sheetData>
    <row r="1" spans="1:255" x14ac:dyDescent="0.2">
      <c r="C1" s="2" t="s">
        <v>25</v>
      </c>
      <c r="D1" s="2"/>
      <c r="E1" s="2"/>
      <c r="F1" s="2"/>
    </row>
    <row r="2" spans="1:255" x14ac:dyDescent="0.2">
      <c r="C2" s="67" t="s">
        <v>31</v>
      </c>
      <c r="D2" s="67"/>
      <c r="E2" s="67"/>
      <c r="F2" s="67"/>
    </row>
    <row r="3" spans="1:255" x14ac:dyDescent="0.2">
      <c r="C3" s="67" t="s">
        <v>30</v>
      </c>
      <c r="D3" s="67"/>
      <c r="E3" s="67"/>
      <c r="F3" s="67"/>
    </row>
    <row r="4" spans="1:255" x14ac:dyDescent="0.2">
      <c r="C4" s="3" t="s">
        <v>32</v>
      </c>
      <c r="D4" s="3"/>
      <c r="E4" s="3"/>
      <c r="F4" s="3"/>
    </row>
    <row r="5" spans="1:255" x14ac:dyDescent="0.2">
      <c r="A5" s="4"/>
      <c r="B5" s="5"/>
      <c r="C5" s="67" t="s">
        <v>26</v>
      </c>
      <c r="D5" s="67"/>
      <c r="E5" s="67"/>
      <c r="F5" s="67"/>
      <c r="G5" s="4"/>
      <c r="H5" s="4"/>
      <c r="I5" s="4"/>
      <c r="J5" s="4"/>
    </row>
    <row r="6" spans="1:255" x14ac:dyDescent="0.2">
      <c r="A6" s="4"/>
      <c r="B6" s="5"/>
      <c r="C6" s="3"/>
      <c r="D6" s="3"/>
      <c r="E6" s="3"/>
      <c r="F6" s="3"/>
      <c r="G6" s="4"/>
      <c r="H6" s="4"/>
      <c r="I6" s="4"/>
      <c r="J6" s="4"/>
    </row>
    <row r="7" spans="1:255" ht="15.75" x14ac:dyDescent="0.25">
      <c r="A7" s="78" t="s">
        <v>103</v>
      </c>
      <c r="B7" s="78"/>
      <c r="C7" s="78"/>
      <c r="D7" s="78"/>
      <c r="E7" s="78"/>
      <c r="F7" s="78"/>
      <c r="G7" s="6"/>
      <c r="H7" s="6"/>
      <c r="I7" s="6"/>
      <c r="J7" s="6"/>
    </row>
    <row r="8" spans="1:255" ht="18" x14ac:dyDescent="0.25">
      <c r="A8" s="7"/>
      <c r="B8" s="8"/>
      <c r="C8" s="8"/>
      <c r="D8" s="8"/>
      <c r="E8" s="9" t="s">
        <v>34</v>
      </c>
      <c r="G8" s="8"/>
      <c r="H8" s="8"/>
      <c r="I8" s="8"/>
      <c r="J8" s="8"/>
    </row>
    <row r="9" spans="1:255" ht="11.25" customHeight="1" thickBot="1" x14ac:dyDescent="0.3">
      <c r="F9" s="10"/>
    </row>
    <row r="10" spans="1:255" ht="27.75" customHeight="1" x14ac:dyDescent="0.2">
      <c r="A10" s="68" t="s">
        <v>0</v>
      </c>
      <c r="B10" s="70" t="s">
        <v>24</v>
      </c>
      <c r="C10" s="74" t="s">
        <v>27</v>
      </c>
      <c r="D10" s="76" t="s">
        <v>28</v>
      </c>
      <c r="E10" s="77"/>
      <c r="F10" s="72" t="s">
        <v>29</v>
      </c>
      <c r="G10" s="11"/>
    </row>
    <row r="11" spans="1:255" ht="47.25" customHeight="1" x14ac:dyDescent="0.2">
      <c r="A11" s="69"/>
      <c r="B11" s="71"/>
      <c r="C11" s="75"/>
      <c r="D11" s="12" t="s">
        <v>29</v>
      </c>
      <c r="E11" s="13" t="s">
        <v>35</v>
      </c>
      <c r="F11" s="73"/>
      <c r="G11" s="11"/>
    </row>
    <row r="12" spans="1:255" ht="15" customHeight="1" x14ac:dyDescent="0.2">
      <c r="A12" s="22">
        <v>10000000</v>
      </c>
      <c r="B12" s="15" t="s">
        <v>1</v>
      </c>
      <c r="C12" s="30">
        <f>SUM(C13+C21+C25+C31+C52)</f>
        <v>138709500</v>
      </c>
      <c r="D12" s="30">
        <f>SUM(D21+D31+D52)</f>
        <v>14130000</v>
      </c>
      <c r="E12" s="30">
        <f>SUM(E31)</f>
        <v>13380000</v>
      </c>
      <c r="F12" s="37">
        <f>SUM(C12+D12)</f>
        <v>152839500</v>
      </c>
      <c r="G12" s="16"/>
    </row>
    <row r="13" spans="1:255" ht="22.5" x14ac:dyDescent="0.2">
      <c r="A13" s="22">
        <v>11000000</v>
      </c>
      <c r="B13" s="53" t="s">
        <v>2</v>
      </c>
      <c r="C13" s="30">
        <f>SUM(C14+C19)</f>
        <v>116501500</v>
      </c>
      <c r="D13" s="14">
        <f>SUM(D14+D19)</f>
        <v>0</v>
      </c>
      <c r="E13" s="14">
        <v>0</v>
      </c>
      <c r="F13" s="37">
        <f t="shared" ref="F13:F73" si="0">SUM(C13+D13)</f>
        <v>116501500</v>
      </c>
      <c r="G13" s="16"/>
    </row>
    <row r="14" spans="1:255" x14ac:dyDescent="0.2">
      <c r="A14" s="23">
        <v>11010000</v>
      </c>
      <c r="B14" s="54" t="s">
        <v>56</v>
      </c>
      <c r="C14" s="17">
        <f>SUM(C15:C18)</f>
        <v>115271500</v>
      </c>
      <c r="D14" s="17">
        <v>0</v>
      </c>
      <c r="E14" s="17">
        <v>0</v>
      </c>
      <c r="F14" s="37">
        <f t="shared" si="0"/>
        <v>115271500</v>
      </c>
      <c r="G14" s="18"/>
    </row>
    <row r="15" spans="1:255" s="39" customFormat="1" ht="33.75" customHeight="1" x14ac:dyDescent="0.2">
      <c r="A15" s="43">
        <v>11010100</v>
      </c>
      <c r="B15" s="55" t="s">
        <v>110</v>
      </c>
      <c r="C15" s="40">
        <v>105057800</v>
      </c>
      <c r="D15" s="40">
        <v>0</v>
      </c>
      <c r="E15" s="40">
        <v>0</v>
      </c>
      <c r="F15" s="37">
        <f t="shared" si="0"/>
        <v>105057800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</row>
    <row r="16" spans="1:255" s="39" customFormat="1" ht="57" customHeight="1" x14ac:dyDescent="0.2">
      <c r="A16" s="32">
        <v>11010200</v>
      </c>
      <c r="B16" s="56" t="s">
        <v>106</v>
      </c>
      <c r="C16" s="41">
        <v>4947700</v>
      </c>
      <c r="D16" s="41">
        <v>0</v>
      </c>
      <c r="E16" s="41">
        <v>0</v>
      </c>
      <c r="F16" s="37">
        <f t="shared" si="0"/>
        <v>4947700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</row>
    <row r="17" spans="1:255" s="39" customFormat="1" ht="33.75" x14ac:dyDescent="0.2">
      <c r="A17" s="32">
        <v>11010400</v>
      </c>
      <c r="B17" s="56" t="s">
        <v>107</v>
      </c>
      <c r="C17" s="41">
        <v>531000</v>
      </c>
      <c r="D17" s="41">
        <v>0</v>
      </c>
      <c r="E17" s="41">
        <v>0</v>
      </c>
      <c r="F17" s="37">
        <f t="shared" si="0"/>
        <v>531000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</row>
    <row r="18" spans="1:255" s="39" customFormat="1" ht="21.75" customHeight="1" x14ac:dyDescent="0.2">
      <c r="A18" s="32">
        <v>11010500</v>
      </c>
      <c r="B18" s="56" t="s">
        <v>108</v>
      </c>
      <c r="C18" s="41">
        <v>4735000</v>
      </c>
      <c r="D18" s="41"/>
      <c r="E18" s="41"/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38"/>
      <c r="HX18" s="38"/>
      <c r="HY18" s="38"/>
      <c r="HZ18" s="38"/>
      <c r="IA18" s="38"/>
      <c r="IB18" s="38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</row>
    <row r="19" spans="1:255" x14ac:dyDescent="0.2">
      <c r="A19" s="23">
        <v>11020000</v>
      </c>
      <c r="B19" s="54" t="s">
        <v>41</v>
      </c>
      <c r="C19" s="28">
        <f>SUM(C20)</f>
        <v>1230000</v>
      </c>
      <c r="D19" s="17">
        <v>0</v>
      </c>
      <c r="E19" s="17">
        <v>0</v>
      </c>
      <c r="F19" s="37">
        <f t="shared" si="0"/>
        <v>1230000</v>
      </c>
      <c r="G19" s="18"/>
    </row>
    <row r="20" spans="1:255" ht="23.25" customHeight="1" x14ac:dyDescent="0.2">
      <c r="A20" s="23">
        <v>11020200</v>
      </c>
      <c r="B20" s="54" t="s">
        <v>57</v>
      </c>
      <c r="C20" s="28">
        <v>1230000</v>
      </c>
      <c r="D20" s="17">
        <v>0</v>
      </c>
      <c r="E20" s="17">
        <v>0</v>
      </c>
      <c r="F20" s="37">
        <f t="shared" si="0"/>
        <v>1230000</v>
      </c>
      <c r="G20" s="18"/>
    </row>
    <row r="21" spans="1:255" x14ac:dyDescent="0.2">
      <c r="A21" s="24">
        <v>12000000</v>
      </c>
      <c r="B21" s="53" t="s">
        <v>16</v>
      </c>
      <c r="C21" s="14">
        <v>0</v>
      </c>
      <c r="D21" s="30">
        <f>SUM(D22)</f>
        <v>230000</v>
      </c>
      <c r="E21" s="14">
        <v>0</v>
      </c>
      <c r="F21" s="37">
        <f t="shared" si="0"/>
        <v>230000</v>
      </c>
      <c r="G21" s="16"/>
      <c r="H21" s="66"/>
    </row>
    <row r="22" spans="1:255" x14ac:dyDescent="0.2">
      <c r="A22" s="25">
        <v>12030000</v>
      </c>
      <c r="B22" s="54" t="s">
        <v>58</v>
      </c>
      <c r="C22" s="17">
        <v>0</v>
      </c>
      <c r="D22" s="28">
        <f>SUM(D23:D24)</f>
        <v>230000</v>
      </c>
      <c r="E22" s="17">
        <v>0</v>
      </c>
      <c r="F22" s="37">
        <f t="shared" si="0"/>
        <v>230000</v>
      </c>
      <c r="G22" s="18"/>
    </row>
    <row r="23" spans="1:255" ht="22.5" x14ac:dyDescent="0.2">
      <c r="A23" s="32">
        <v>12030100</v>
      </c>
      <c r="B23" s="54" t="s">
        <v>59</v>
      </c>
      <c r="C23" s="41">
        <v>0</v>
      </c>
      <c r="D23" s="33">
        <v>12000</v>
      </c>
      <c r="E23" s="41">
        <v>0</v>
      </c>
      <c r="F23" s="37">
        <f t="shared" si="0"/>
        <v>12000</v>
      </c>
      <c r="G23" s="18"/>
    </row>
    <row r="24" spans="1:255" ht="22.5" x14ac:dyDescent="0.2">
      <c r="A24" s="32">
        <v>12030200</v>
      </c>
      <c r="B24" s="54" t="s">
        <v>60</v>
      </c>
      <c r="C24" s="41">
        <v>0</v>
      </c>
      <c r="D24" s="33">
        <v>218000</v>
      </c>
      <c r="E24" s="41">
        <v>0</v>
      </c>
      <c r="F24" s="37">
        <f t="shared" si="0"/>
        <v>218000</v>
      </c>
      <c r="G24" s="18"/>
    </row>
    <row r="25" spans="1:255" ht="23.25" customHeight="1" x14ac:dyDescent="0.2">
      <c r="A25" s="22">
        <v>13000000</v>
      </c>
      <c r="B25" s="53" t="s">
        <v>61</v>
      </c>
      <c r="C25" s="30">
        <f>SUM(C26)</f>
        <v>20850000</v>
      </c>
      <c r="D25" s="14">
        <v>0</v>
      </c>
      <c r="E25" s="14">
        <v>0</v>
      </c>
      <c r="F25" s="37">
        <f t="shared" si="0"/>
        <v>20850000</v>
      </c>
      <c r="G25" s="16"/>
    </row>
    <row r="26" spans="1:255" ht="17.25" customHeight="1" x14ac:dyDescent="0.2">
      <c r="A26" s="23">
        <v>13050000</v>
      </c>
      <c r="B26" s="54" t="s">
        <v>3</v>
      </c>
      <c r="C26" s="28">
        <f>SUM(C27:C30)</f>
        <v>20850000</v>
      </c>
      <c r="D26" s="17">
        <v>0</v>
      </c>
      <c r="E26" s="17">
        <v>0</v>
      </c>
      <c r="F26" s="37">
        <f t="shared" si="0"/>
        <v>20850000</v>
      </c>
      <c r="G26" s="18"/>
    </row>
    <row r="27" spans="1:255" ht="17.25" customHeight="1" x14ac:dyDescent="0.2">
      <c r="A27" s="32">
        <v>13050100</v>
      </c>
      <c r="B27" s="57" t="s">
        <v>37</v>
      </c>
      <c r="C27" s="33">
        <v>4450000</v>
      </c>
      <c r="D27" s="33">
        <v>0</v>
      </c>
      <c r="E27" s="41">
        <v>0</v>
      </c>
      <c r="F27" s="37">
        <f t="shared" si="0"/>
        <v>4450000</v>
      </c>
      <c r="G27" s="18"/>
    </row>
    <row r="28" spans="1:255" ht="17.25" customHeight="1" x14ac:dyDescent="0.2">
      <c r="A28" s="32">
        <v>13050200</v>
      </c>
      <c r="B28" s="57" t="s">
        <v>38</v>
      </c>
      <c r="C28" s="33">
        <v>9478000</v>
      </c>
      <c r="D28" s="41">
        <v>0</v>
      </c>
      <c r="E28" s="41">
        <v>0</v>
      </c>
      <c r="F28" s="37">
        <f t="shared" si="0"/>
        <v>9478000</v>
      </c>
      <c r="G28" s="18"/>
    </row>
    <row r="29" spans="1:255" ht="17.25" customHeight="1" x14ac:dyDescent="0.2">
      <c r="A29" s="32">
        <v>13050300</v>
      </c>
      <c r="B29" s="57" t="s">
        <v>39</v>
      </c>
      <c r="C29" s="33">
        <v>326000</v>
      </c>
      <c r="D29" s="41">
        <v>0</v>
      </c>
      <c r="E29" s="41">
        <v>0</v>
      </c>
      <c r="F29" s="37">
        <f t="shared" si="0"/>
        <v>326000</v>
      </c>
      <c r="G29" s="18"/>
    </row>
    <row r="30" spans="1:255" ht="17.25" customHeight="1" x14ac:dyDescent="0.2">
      <c r="A30" s="32">
        <v>13050500</v>
      </c>
      <c r="B30" s="57" t="s">
        <v>40</v>
      </c>
      <c r="C30" s="33">
        <v>6596000</v>
      </c>
      <c r="D30" s="41">
        <v>0</v>
      </c>
      <c r="E30" s="41">
        <v>0</v>
      </c>
      <c r="F30" s="37">
        <f t="shared" si="0"/>
        <v>6596000</v>
      </c>
      <c r="G30" s="18"/>
    </row>
    <row r="31" spans="1:255" x14ac:dyDescent="0.2">
      <c r="A31" s="22">
        <v>18000000</v>
      </c>
      <c r="B31" s="58" t="s">
        <v>4</v>
      </c>
      <c r="C31" s="29">
        <f>SUM(C32+C34+C37)</f>
        <v>1328000</v>
      </c>
      <c r="D31" s="36">
        <f>SUM(D37+D49)</f>
        <v>13570000</v>
      </c>
      <c r="E31" s="36">
        <f>SUM(E49)</f>
        <v>13380000</v>
      </c>
      <c r="F31" s="37">
        <f t="shared" si="0"/>
        <v>14898000</v>
      </c>
      <c r="G31" s="16"/>
    </row>
    <row r="32" spans="1:255" x14ac:dyDescent="0.2">
      <c r="A32" s="49">
        <v>18020000</v>
      </c>
      <c r="B32" s="59" t="s">
        <v>52</v>
      </c>
      <c r="C32" s="52">
        <f>SUM(C33)</f>
        <v>228000</v>
      </c>
      <c r="D32" s="42">
        <v>0</v>
      </c>
      <c r="E32" s="42">
        <v>0</v>
      </c>
      <c r="F32" s="37">
        <f t="shared" si="0"/>
        <v>228000</v>
      </c>
      <c r="G32" s="16"/>
    </row>
    <row r="33" spans="1:7" ht="22.5" x14ac:dyDescent="0.2">
      <c r="A33" s="32">
        <v>18020100</v>
      </c>
      <c r="B33" s="55" t="s">
        <v>73</v>
      </c>
      <c r="C33" s="44">
        <v>228000</v>
      </c>
      <c r="D33" s="41">
        <v>0</v>
      </c>
      <c r="E33" s="41">
        <v>0</v>
      </c>
      <c r="F33" s="37">
        <f t="shared" si="0"/>
        <v>228000</v>
      </c>
      <c r="G33" s="16"/>
    </row>
    <row r="34" spans="1:7" x14ac:dyDescent="0.2">
      <c r="A34" s="49">
        <v>18030000</v>
      </c>
      <c r="B34" s="59" t="s">
        <v>55</v>
      </c>
      <c r="C34" s="52">
        <f>SUM(C35+C36)</f>
        <v>20000</v>
      </c>
      <c r="D34" s="42">
        <v>0</v>
      </c>
      <c r="E34" s="42">
        <v>0</v>
      </c>
      <c r="F34" s="37">
        <f t="shared" si="0"/>
        <v>20000</v>
      </c>
      <c r="G34" s="16"/>
    </row>
    <row r="35" spans="1:7" x14ac:dyDescent="0.2">
      <c r="A35" s="32">
        <v>18030100</v>
      </c>
      <c r="B35" s="55" t="s">
        <v>74</v>
      </c>
      <c r="C35" s="44">
        <v>6000</v>
      </c>
      <c r="D35" s="41"/>
      <c r="E35" s="41"/>
      <c r="F35" s="37">
        <f t="shared" si="0"/>
        <v>6000</v>
      </c>
      <c r="G35" s="16"/>
    </row>
    <row r="36" spans="1:7" x14ac:dyDescent="0.2">
      <c r="A36" s="32">
        <v>18030200</v>
      </c>
      <c r="B36" s="55" t="s">
        <v>75</v>
      </c>
      <c r="C36" s="44">
        <v>14000</v>
      </c>
      <c r="D36" s="41"/>
      <c r="E36" s="41"/>
      <c r="F36" s="37">
        <f t="shared" si="0"/>
        <v>14000</v>
      </c>
      <c r="G36" s="16"/>
    </row>
    <row r="37" spans="1:7" ht="22.5" x14ac:dyDescent="0.2">
      <c r="A37" s="51">
        <v>18040000</v>
      </c>
      <c r="B37" s="53" t="s">
        <v>51</v>
      </c>
      <c r="C37" s="14">
        <f>SUM(C38:C48)</f>
        <v>1080000</v>
      </c>
      <c r="D37" s="14">
        <f>SUM(D38:D48)</f>
        <v>190000</v>
      </c>
      <c r="E37" s="14">
        <v>0</v>
      </c>
      <c r="F37" s="37">
        <f t="shared" si="0"/>
        <v>1270000</v>
      </c>
      <c r="G37" s="18"/>
    </row>
    <row r="38" spans="1:7" ht="22.5" x14ac:dyDescent="0.2">
      <c r="A38" s="43">
        <v>18040100</v>
      </c>
      <c r="B38" s="54" t="s">
        <v>62</v>
      </c>
      <c r="C38" s="17">
        <v>385000</v>
      </c>
      <c r="D38" s="17">
        <v>0</v>
      </c>
      <c r="E38" s="17">
        <v>0</v>
      </c>
      <c r="F38" s="37">
        <f t="shared" si="0"/>
        <v>385000</v>
      </c>
      <c r="G38" s="18"/>
    </row>
    <row r="39" spans="1:7" ht="22.5" x14ac:dyDescent="0.2">
      <c r="A39" s="43">
        <v>1840200</v>
      </c>
      <c r="B39" s="54" t="s">
        <v>63</v>
      </c>
      <c r="C39" s="17">
        <v>470000</v>
      </c>
      <c r="D39" s="17">
        <v>0</v>
      </c>
      <c r="E39" s="17">
        <v>0</v>
      </c>
      <c r="F39" s="37">
        <f t="shared" si="0"/>
        <v>470000</v>
      </c>
      <c r="G39" s="18"/>
    </row>
    <row r="40" spans="1:7" ht="22.5" x14ac:dyDescent="0.2">
      <c r="A40" s="43">
        <v>18040500</v>
      </c>
      <c r="B40" s="54" t="s">
        <v>64</v>
      </c>
      <c r="C40" s="17">
        <v>9000</v>
      </c>
      <c r="D40" s="17">
        <v>0</v>
      </c>
      <c r="E40" s="17">
        <v>0</v>
      </c>
      <c r="F40" s="37">
        <f t="shared" si="0"/>
        <v>9000</v>
      </c>
      <c r="G40" s="18"/>
    </row>
    <row r="41" spans="1:7" ht="24.75" customHeight="1" x14ac:dyDescent="0.2">
      <c r="A41" s="43">
        <v>18040600</v>
      </c>
      <c r="B41" s="54" t="s">
        <v>66</v>
      </c>
      <c r="C41" s="17">
        <v>37000</v>
      </c>
      <c r="D41" s="17">
        <v>0</v>
      </c>
      <c r="E41" s="17">
        <v>0</v>
      </c>
      <c r="F41" s="37">
        <f t="shared" si="0"/>
        <v>37000</v>
      </c>
      <c r="G41" s="18"/>
    </row>
    <row r="42" spans="1:7" ht="22.5" x14ac:dyDescent="0.2">
      <c r="A42" s="43">
        <v>18040700</v>
      </c>
      <c r="B42" s="54" t="s">
        <v>65</v>
      </c>
      <c r="C42" s="17">
        <v>127000</v>
      </c>
      <c r="D42" s="17">
        <v>0</v>
      </c>
      <c r="E42" s="17">
        <v>0</v>
      </c>
      <c r="F42" s="37">
        <f t="shared" si="0"/>
        <v>127000</v>
      </c>
      <c r="G42" s="18"/>
    </row>
    <row r="43" spans="1:7" ht="24.75" customHeight="1" x14ac:dyDescent="0.2">
      <c r="A43" s="43">
        <v>18040800</v>
      </c>
      <c r="B43" s="54" t="s">
        <v>67</v>
      </c>
      <c r="C43" s="17">
        <v>13000</v>
      </c>
      <c r="D43" s="17">
        <v>0</v>
      </c>
      <c r="E43" s="17">
        <v>0</v>
      </c>
      <c r="F43" s="37">
        <f t="shared" si="0"/>
        <v>13000</v>
      </c>
      <c r="G43" s="18"/>
    </row>
    <row r="44" spans="1:7" ht="24.75" customHeight="1" x14ac:dyDescent="0.2">
      <c r="A44" s="43">
        <v>18040900</v>
      </c>
      <c r="B44" s="54" t="s">
        <v>68</v>
      </c>
      <c r="C44" s="17">
        <v>200</v>
      </c>
      <c r="D44" s="17">
        <v>0</v>
      </c>
      <c r="E44" s="17">
        <v>0</v>
      </c>
      <c r="F44" s="37">
        <f t="shared" si="0"/>
        <v>200</v>
      </c>
      <c r="G44" s="18"/>
    </row>
    <row r="45" spans="1:7" ht="24.75" customHeight="1" x14ac:dyDescent="0.2">
      <c r="A45" s="43">
        <v>18041000</v>
      </c>
      <c r="B45" s="54" t="s">
        <v>69</v>
      </c>
      <c r="C45" s="17">
        <v>100</v>
      </c>
      <c r="D45" s="17">
        <v>0</v>
      </c>
      <c r="E45" s="17">
        <v>0</v>
      </c>
      <c r="F45" s="37">
        <f t="shared" si="0"/>
        <v>100</v>
      </c>
      <c r="G45" s="18"/>
    </row>
    <row r="46" spans="1:7" ht="24.75" customHeight="1" x14ac:dyDescent="0.2">
      <c r="A46" s="43">
        <v>18041400</v>
      </c>
      <c r="B46" s="54" t="s">
        <v>70</v>
      </c>
      <c r="C46" s="17">
        <v>8700</v>
      </c>
      <c r="D46" s="17">
        <v>0</v>
      </c>
      <c r="E46" s="17">
        <v>0</v>
      </c>
      <c r="F46" s="37">
        <f t="shared" si="0"/>
        <v>8700</v>
      </c>
      <c r="G46" s="18"/>
    </row>
    <row r="47" spans="1:7" ht="44.25" customHeight="1" x14ac:dyDescent="0.2">
      <c r="A47" s="43">
        <v>18041500</v>
      </c>
      <c r="B47" s="54" t="s">
        <v>71</v>
      </c>
      <c r="C47" s="17">
        <v>0</v>
      </c>
      <c r="D47" s="17">
        <v>190000</v>
      </c>
      <c r="E47" s="17">
        <v>0</v>
      </c>
      <c r="F47" s="37">
        <f t="shared" si="0"/>
        <v>190000</v>
      </c>
      <c r="G47" s="18"/>
    </row>
    <row r="48" spans="1:7" ht="21" customHeight="1" x14ac:dyDescent="0.2">
      <c r="A48" s="43">
        <v>18041800</v>
      </c>
      <c r="B48" s="54" t="s">
        <v>72</v>
      </c>
      <c r="C48" s="17">
        <v>30000</v>
      </c>
      <c r="D48" s="17">
        <v>0</v>
      </c>
      <c r="E48" s="17">
        <v>0</v>
      </c>
      <c r="F48" s="37">
        <f t="shared" si="0"/>
        <v>30000</v>
      </c>
      <c r="G48" s="18"/>
    </row>
    <row r="49" spans="1:7" x14ac:dyDescent="0.2">
      <c r="A49" s="49">
        <v>18050000</v>
      </c>
      <c r="B49" s="58" t="s">
        <v>76</v>
      </c>
      <c r="C49" s="42">
        <f>SUM(C50:C51)</f>
        <v>0</v>
      </c>
      <c r="D49" s="42">
        <f>SUM(D50:D51)</f>
        <v>13380000</v>
      </c>
      <c r="E49" s="42">
        <f>SUM(E50:E51)</f>
        <v>13380000</v>
      </c>
      <c r="F49" s="37">
        <f t="shared" si="0"/>
        <v>13380000</v>
      </c>
      <c r="G49" s="18"/>
    </row>
    <row r="50" spans="1:7" x14ac:dyDescent="0.2">
      <c r="A50" s="32">
        <v>18050300</v>
      </c>
      <c r="B50" s="56" t="s">
        <v>77</v>
      </c>
      <c r="C50" s="28">
        <v>0</v>
      </c>
      <c r="D50" s="17">
        <v>2000000</v>
      </c>
      <c r="E50" s="40">
        <f>SUM(D50)</f>
        <v>2000000</v>
      </c>
      <c r="F50" s="37">
        <f t="shared" si="0"/>
        <v>2000000</v>
      </c>
      <c r="G50" s="18"/>
    </row>
    <row r="51" spans="1:7" x14ac:dyDescent="0.2">
      <c r="A51" s="32">
        <v>18050400</v>
      </c>
      <c r="B51" s="56" t="s">
        <v>78</v>
      </c>
      <c r="C51" s="28">
        <v>0</v>
      </c>
      <c r="D51" s="17">
        <v>11380000</v>
      </c>
      <c r="E51" s="40">
        <f>SUM(D51)</f>
        <v>11380000</v>
      </c>
      <c r="F51" s="37">
        <f t="shared" si="0"/>
        <v>11380000</v>
      </c>
      <c r="G51" s="18"/>
    </row>
    <row r="52" spans="1:7" x14ac:dyDescent="0.2">
      <c r="A52" s="49">
        <v>19000000</v>
      </c>
      <c r="B52" s="58" t="s">
        <v>79</v>
      </c>
      <c r="C52" s="63">
        <f>SUM(C53+C58)</f>
        <v>30000</v>
      </c>
      <c r="D52" s="64">
        <f>SUM(D53+J56+D58)</f>
        <v>330000</v>
      </c>
      <c r="E52" s="42">
        <v>0</v>
      </c>
      <c r="F52" s="37">
        <f t="shared" si="0"/>
        <v>360000</v>
      </c>
      <c r="G52" s="18"/>
    </row>
    <row r="53" spans="1:7" x14ac:dyDescent="0.2">
      <c r="A53" s="49">
        <v>19010000</v>
      </c>
      <c r="B53" s="58" t="s">
        <v>94</v>
      </c>
      <c r="C53" s="50">
        <v>0</v>
      </c>
      <c r="D53" s="42">
        <f>SUM(D54+D55+D56+D57)</f>
        <v>330000</v>
      </c>
      <c r="E53" s="42">
        <v>0</v>
      </c>
      <c r="F53" s="37">
        <f t="shared" si="0"/>
        <v>330000</v>
      </c>
      <c r="G53" s="18"/>
    </row>
    <row r="54" spans="1:7" ht="33.75" x14ac:dyDescent="0.2">
      <c r="A54" s="32">
        <v>19010100</v>
      </c>
      <c r="B54" s="56" t="s">
        <v>95</v>
      </c>
      <c r="C54" s="33">
        <v>0</v>
      </c>
      <c r="D54" s="42">
        <v>85000</v>
      </c>
      <c r="E54" s="41">
        <v>0</v>
      </c>
      <c r="F54" s="37">
        <f>SUM(C54+D54)</f>
        <v>85000</v>
      </c>
      <c r="G54" s="18"/>
    </row>
    <row r="55" spans="1:7" ht="22.5" x14ac:dyDescent="0.2">
      <c r="A55" s="32">
        <v>19010200</v>
      </c>
      <c r="B55" s="56" t="s">
        <v>96</v>
      </c>
      <c r="C55" s="33">
        <v>0</v>
      </c>
      <c r="D55" s="42">
        <v>10000</v>
      </c>
      <c r="E55" s="41">
        <v>0</v>
      </c>
      <c r="F55" s="37">
        <f t="shared" si="0"/>
        <v>10000</v>
      </c>
      <c r="G55" s="18"/>
    </row>
    <row r="56" spans="1:7" ht="36.75" customHeight="1" x14ac:dyDescent="0.2">
      <c r="A56" s="32">
        <v>19010300</v>
      </c>
      <c r="B56" s="56" t="s">
        <v>97</v>
      </c>
      <c r="C56" s="33">
        <v>0</v>
      </c>
      <c r="D56" s="42">
        <v>95000</v>
      </c>
      <c r="E56" s="41">
        <v>0</v>
      </c>
      <c r="F56" s="37">
        <f t="shared" si="0"/>
        <v>95000</v>
      </c>
      <c r="G56" s="18"/>
    </row>
    <row r="57" spans="1:7" ht="27.75" customHeight="1" x14ac:dyDescent="0.2">
      <c r="A57" s="32">
        <v>19010500</v>
      </c>
      <c r="B57" s="56" t="s">
        <v>100</v>
      </c>
      <c r="C57" s="33"/>
      <c r="D57" s="42">
        <v>140000</v>
      </c>
      <c r="E57" s="41"/>
      <c r="F57" s="37">
        <f t="shared" si="0"/>
        <v>140000</v>
      </c>
      <c r="G57" s="18"/>
    </row>
    <row r="58" spans="1:7" x14ac:dyDescent="0.2">
      <c r="A58" s="49">
        <v>19090000</v>
      </c>
      <c r="B58" s="58" t="s">
        <v>80</v>
      </c>
      <c r="C58" s="50">
        <f>SUM(C59)</f>
        <v>30000</v>
      </c>
      <c r="D58" s="42">
        <v>0</v>
      </c>
      <c r="E58" s="42">
        <v>0</v>
      </c>
      <c r="F58" s="37">
        <f>SUM(F59)</f>
        <v>30000</v>
      </c>
      <c r="G58" s="18"/>
    </row>
    <row r="59" spans="1:7" ht="45" x14ac:dyDescent="0.2">
      <c r="A59" s="32">
        <v>19090400</v>
      </c>
      <c r="B59" s="56" t="s">
        <v>111</v>
      </c>
      <c r="C59" s="50">
        <v>30000</v>
      </c>
      <c r="D59" s="42">
        <v>0</v>
      </c>
      <c r="E59" s="42">
        <v>0</v>
      </c>
      <c r="F59" s="37">
        <f t="shared" si="0"/>
        <v>30000</v>
      </c>
      <c r="G59" s="18"/>
    </row>
    <row r="60" spans="1:7" x14ac:dyDescent="0.2">
      <c r="A60" s="22">
        <v>20000000</v>
      </c>
      <c r="B60" s="53" t="s">
        <v>5</v>
      </c>
      <c r="C60" s="30">
        <f>SUM(C61+C67+C75)</f>
        <v>3847000</v>
      </c>
      <c r="D60" s="30">
        <f>SUM(D75+D79+D61)</f>
        <v>9551916</v>
      </c>
      <c r="E60" s="14">
        <v>0</v>
      </c>
      <c r="F60" s="37">
        <f t="shared" si="0"/>
        <v>13398916</v>
      </c>
      <c r="G60" s="16"/>
    </row>
    <row r="61" spans="1:7" x14ac:dyDescent="0.2">
      <c r="A61" s="22">
        <v>21000000</v>
      </c>
      <c r="B61" s="53" t="s">
        <v>6</v>
      </c>
      <c r="C61" s="30">
        <f>SUM(C62+C63)</f>
        <v>285000</v>
      </c>
      <c r="D61" s="29">
        <f>SUM(D62+D63)</f>
        <v>0</v>
      </c>
      <c r="E61" s="35">
        <f>SUM(E63:E63)</f>
        <v>0</v>
      </c>
      <c r="F61" s="37">
        <f t="shared" si="0"/>
        <v>285000</v>
      </c>
      <c r="G61" s="18"/>
    </row>
    <row r="62" spans="1:7" ht="23.25" customHeight="1" x14ac:dyDescent="0.2">
      <c r="A62" s="32">
        <v>21010300</v>
      </c>
      <c r="B62" s="56" t="s">
        <v>81</v>
      </c>
      <c r="C62" s="33">
        <v>85000</v>
      </c>
      <c r="D62" s="33">
        <v>0</v>
      </c>
      <c r="E62" s="44">
        <v>0</v>
      </c>
      <c r="F62" s="37">
        <f t="shared" si="0"/>
        <v>85000</v>
      </c>
      <c r="G62" s="18"/>
    </row>
    <row r="63" spans="1:7" ht="12" customHeight="1" x14ac:dyDescent="0.2">
      <c r="A63" s="23">
        <v>21080000</v>
      </c>
      <c r="B63" s="54" t="s">
        <v>7</v>
      </c>
      <c r="C63" s="33">
        <f>SUM(C64:C66)</f>
        <v>200000</v>
      </c>
      <c r="D63" s="28">
        <v>0</v>
      </c>
      <c r="E63" s="28">
        <v>0</v>
      </c>
      <c r="F63" s="37">
        <f t="shared" si="0"/>
        <v>200000</v>
      </c>
      <c r="G63" s="18"/>
    </row>
    <row r="64" spans="1:7" ht="12" customHeight="1" x14ac:dyDescent="0.2">
      <c r="A64" s="23">
        <v>21080500</v>
      </c>
      <c r="B64" s="54" t="s">
        <v>7</v>
      </c>
      <c r="C64" s="33">
        <v>76000</v>
      </c>
      <c r="D64" s="28"/>
      <c r="E64" s="28"/>
      <c r="F64" s="37">
        <f>SUM(C64+D64)</f>
        <v>76000</v>
      </c>
      <c r="G64" s="18"/>
    </row>
    <row r="65" spans="1:7" ht="48.75" customHeight="1" x14ac:dyDescent="0.2">
      <c r="A65" s="23">
        <v>21080900</v>
      </c>
      <c r="B65" s="54" t="s">
        <v>36</v>
      </c>
      <c r="C65" s="28">
        <v>4000</v>
      </c>
      <c r="D65" s="28">
        <v>0</v>
      </c>
      <c r="E65" s="28">
        <v>0</v>
      </c>
      <c r="F65" s="37">
        <f t="shared" si="0"/>
        <v>4000</v>
      </c>
      <c r="G65" s="18"/>
    </row>
    <row r="66" spans="1:7" ht="12.75" customHeight="1" x14ac:dyDescent="0.2">
      <c r="A66" s="23">
        <v>21081100</v>
      </c>
      <c r="B66" s="54" t="s">
        <v>42</v>
      </c>
      <c r="C66" s="28">
        <v>120000</v>
      </c>
      <c r="D66" s="28">
        <v>0</v>
      </c>
      <c r="E66" s="28">
        <v>0</v>
      </c>
      <c r="F66" s="37">
        <f t="shared" si="0"/>
        <v>120000</v>
      </c>
      <c r="G66" s="18"/>
    </row>
    <row r="67" spans="1:7" ht="22.5" x14ac:dyDescent="0.2">
      <c r="A67" s="22">
        <v>22000000</v>
      </c>
      <c r="B67" s="53" t="s">
        <v>84</v>
      </c>
      <c r="C67" s="30">
        <f>SUM(C68+C70+C72)</f>
        <v>3354000</v>
      </c>
      <c r="D67" s="14">
        <v>0</v>
      </c>
      <c r="E67" s="14">
        <v>0</v>
      </c>
      <c r="F67" s="37">
        <f t="shared" si="0"/>
        <v>3354000</v>
      </c>
      <c r="G67" s="18"/>
    </row>
    <row r="68" spans="1:7" x14ac:dyDescent="0.2">
      <c r="A68" s="22">
        <v>22010000</v>
      </c>
      <c r="B68" s="53" t="s">
        <v>82</v>
      </c>
      <c r="C68" s="27">
        <f>SUM(C69)</f>
        <v>80000</v>
      </c>
      <c r="D68" s="14"/>
      <c r="E68" s="14"/>
      <c r="F68" s="37">
        <f t="shared" si="0"/>
        <v>80000</v>
      </c>
      <c r="G68" s="18"/>
    </row>
    <row r="69" spans="1:7" ht="22.5" x14ac:dyDescent="0.2">
      <c r="A69" s="32">
        <v>22010300</v>
      </c>
      <c r="B69" s="56" t="s">
        <v>83</v>
      </c>
      <c r="C69" s="33">
        <v>80000</v>
      </c>
      <c r="D69" s="14">
        <v>0</v>
      </c>
      <c r="E69" s="14">
        <v>0</v>
      </c>
      <c r="F69" s="37">
        <f t="shared" si="0"/>
        <v>80000</v>
      </c>
      <c r="G69" s="18"/>
    </row>
    <row r="70" spans="1:7" ht="34.5" customHeight="1" x14ac:dyDescent="0.2">
      <c r="A70" s="49">
        <v>22080000</v>
      </c>
      <c r="B70" s="58" t="s">
        <v>85</v>
      </c>
      <c r="C70" s="50">
        <f>SUM(C71)</f>
        <v>3094000</v>
      </c>
      <c r="D70" s="42">
        <v>0</v>
      </c>
      <c r="E70" s="42">
        <v>0</v>
      </c>
      <c r="F70" s="37">
        <f t="shared" si="0"/>
        <v>3094000</v>
      </c>
      <c r="G70" s="18"/>
    </row>
    <row r="71" spans="1:7" ht="33.75" x14ac:dyDescent="0.2">
      <c r="A71" s="34">
        <v>22080400</v>
      </c>
      <c r="B71" s="54" t="s">
        <v>86</v>
      </c>
      <c r="C71" s="28">
        <v>3094000</v>
      </c>
      <c r="D71" s="17">
        <v>0</v>
      </c>
      <c r="E71" s="17">
        <v>0</v>
      </c>
      <c r="F71" s="37">
        <f t="shared" si="0"/>
        <v>3094000</v>
      </c>
      <c r="G71" s="18"/>
    </row>
    <row r="72" spans="1:7" x14ac:dyDescent="0.2">
      <c r="A72" s="49">
        <v>22090000</v>
      </c>
      <c r="B72" s="58" t="s">
        <v>8</v>
      </c>
      <c r="C72" s="50">
        <f>SUM(C73:C74)</f>
        <v>180000</v>
      </c>
      <c r="D72" s="42">
        <v>0</v>
      </c>
      <c r="E72" s="42">
        <v>0</v>
      </c>
      <c r="F72" s="37">
        <f t="shared" si="0"/>
        <v>180000</v>
      </c>
      <c r="G72" s="18"/>
    </row>
    <row r="73" spans="1:7" ht="33.75" x14ac:dyDescent="0.2">
      <c r="A73" s="32">
        <v>22090100</v>
      </c>
      <c r="B73" s="56" t="s">
        <v>43</v>
      </c>
      <c r="C73" s="28">
        <v>179000</v>
      </c>
      <c r="D73" s="17">
        <v>0</v>
      </c>
      <c r="E73" s="17">
        <v>0</v>
      </c>
      <c r="F73" s="37">
        <f t="shared" si="0"/>
        <v>179000</v>
      </c>
      <c r="G73" s="18"/>
    </row>
    <row r="74" spans="1:7" ht="22.5" x14ac:dyDescent="0.2">
      <c r="A74" s="32">
        <v>22090400</v>
      </c>
      <c r="B74" s="56" t="s">
        <v>44</v>
      </c>
      <c r="C74" s="28">
        <v>1000</v>
      </c>
      <c r="D74" s="17">
        <v>0</v>
      </c>
      <c r="E74" s="17">
        <v>0</v>
      </c>
      <c r="F74" s="37">
        <f t="shared" ref="F74:F109" si="1">SUM(C74+D74)</f>
        <v>1000</v>
      </c>
      <c r="G74" s="18"/>
    </row>
    <row r="75" spans="1:7" ht="15.75" customHeight="1" x14ac:dyDescent="0.2">
      <c r="A75" s="22">
        <v>24000000</v>
      </c>
      <c r="B75" s="53" t="s">
        <v>9</v>
      </c>
      <c r="C75" s="30">
        <f>SUM(C76)</f>
        <v>208000</v>
      </c>
      <c r="D75" s="30">
        <f>SUM(D76)</f>
        <v>32000</v>
      </c>
      <c r="E75" s="14">
        <v>0</v>
      </c>
      <c r="F75" s="37">
        <f t="shared" si="1"/>
        <v>240000</v>
      </c>
      <c r="G75" s="16"/>
    </row>
    <row r="76" spans="1:7" ht="18" customHeight="1" x14ac:dyDescent="0.2">
      <c r="A76" s="49">
        <v>24060000</v>
      </c>
      <c r="B76" s="58" t="s">
        <v>7</v>
      </c>
      <c r="C76" s="50">
        <f>SUM(C77)</f>
        <v>208000</v>
      </c>
      <c r="D76" s="50">
        <f>SUM(D78)</f>
        <v>32000</v>
      </c>
      <c r="E76" s="42">
        <v>0</v>
      </c>
      <c r="F76" s="37">
        <f t="shared" si="1"/>
        <v>240000</v>
      </c>
      <c r="G76" s="18"/>
    </row>
    <row r="77" spans="1:7" ht="15.75" customHeight="1" x14ac:dyDescent="0.2">
      <c r="A77" s="23">
        <v>24060300</v>
      </c>
      <c r="B77" s="54" t="s">
        <v>7</v>
      </c>
      <c r="C77" s="28">
        <v>208000</v>
      </c>
      <c r="D77" s="28">
        <v>0</v>
      </c>
      <c r="E77" s="17">
        <v>0</v>
      </c>
      <c r="F77" s="37">
        <f t="shared" si="1"/>
        <v>208000</v>
      </c>
      <c r="G77" s="18"/>
    </row>
    <row r="78" spans="1:7" ht="33.75" x14ac:dyDescent="0.2">
      <c r="A78" s="25">
        <v>24062100</v>
      </c>
      <c r="B78" s="54" t="s">
        <v>47</v>
      </c>
      <c r="C78" s="17">
        <v>0</v>
      </c>
      <c r="D78" s="28">
        <v>32000</v>
      </c>
      <c r="E78" s="17">
        <v>0</v>
      </c>
      <c r="F78" s="37">
        <f t="shared" si="1"/>
        <v>32000</v>
      </c>
      <c r="G78" s="18"/>
    </row>
    <row r="79" spans="1:7" x14ac:dyDescent="0.2">
      <c r="A79" s="24">
        <v>25000000</v>
      </c>
      <c r="B79" s="53" t="s">
        <v>17</v>
      </c>
      <c r="C79" s="42">
        <v>0</v>
      </c>
      <c r="D79" s="63">
        <f>SUM(D80)</f>
        <v>9519916</v>
      </c>
      <c r="E79" s="14">
        <v>0</v>
      </c>
      <c r="F79" s="37">
        <f t="shared" si="1"/>
        <v>9519916</v>
      </c>
      <c r="G79" s="16"/>
    </row>
    <row r="80" spans="1:7" ht="25.5" customHeight="1" x14ac:dyDescent="0.2">
      <c r="A80" s="32">
        <v>25010000</v>
      </c>
      <c r="B80" s="56" t="s">
        <v>90</v>
      </c>
      <c r="C80" s="41">
        <v>0</v>
      </c>
      <c r="D80" s="33">
        <f>SUM(D81:D83)</f>
        <v>9519916</v>
      </c>
      <c r="E80" s="41">
        <v>0</v>
      </c>
      <c r="F80" s="37">
        <f t="shared" si="1"/>
        <v>9519916</v>
      </c>
      <c r="G80" s="16"/>
    </row>
    <row r="81" spans="1:7" ht="22.5" x14ac:dyDescent="0.2">
      <c r="A81" s="32">
        <v>25010100</v>
      </c>
      <c r="B81" s="56" t="s">
        <v>91</v>
      </c>
      <c r="C81" s="41">
        <v>0</v>
      </c>
      <c r="D81" s="33">
        <v>8425400</v>
      </c>
      <c r="E81" s="41">
        <v>0</v>
      </c>
      <c r="F81" s="37">
        <f t="shared" si="1"/>
        <v>8425400</v>
      </c>
      <c r="G81" s="16"/>
    </row>
    <row r="82" spans="1:7" ht="17.25" customHeight="1" x14ac:dyDescent="0.2">
      <c r="A82" s="32">
        <v>25010300</v>
      </c>
      <c r="B82" s="56" t="s">
        <v>46</v>
      </c>
      <c r="C82" s="41">
        <v>0</v>
      </c>
      <c r="D82" s="33">
        <v>1090816</v>
      </c>
      <c r="E82" s="41">
        <v>0</v>
      </c>
      <c r="F82" s="37">
        <f t="shared" si="1"/>
        <v>1090816</v>
      </c>
      <c r="G82" s="16"/>
    </row>
    <row r="83" spans="1:7" ht="24.75" customHeight="1" x14ac:dyDescent="0.2">
      <c r="A83" s="32">
        <v>25010400</v>
      </c>
      <c r="B83" s="56" t="s">
        <v>87</v>
      </c>
      <c r="C83" s="41">
        <v>0</v>
      </c>
      <c r="D83" s="33">
        <v>3700</v>
      </c>
      <c r="E83" s="41">
        <v>0</v>
      </c>
      <c r="F83" s="37">
        <f t="shared" si="1"/>
        <v>3700</v>
      </c>
      <c r="G83" s="16"/>
    </row>
    <row r="84" spans="1:7" ht="18.75" customHeight="1" x14ac:dyDescent="0.2">
      <c r="A84" s="24">
        <v>30000000</v>
      </c>
      <c r="B84" s="53" t="s">
        <v>18</v>
      </c>
      <c r="C84" s="36">
        <f>SUM(C85)</f>
        <v>10000</v>
      </c>
      <c r="D84" s="30">
        <f>SUM(D85)</f>
        <v>9891900</v>
      </c>
      <c r="E84" s="30">
        <f>SUM(E85)</f>
        <v>9891900</v>
      </c>
      <c r="F84" s="37">
        <f t="shared" si="1"/>
        <v>9901900</v>
      </c>
      <c r="G84" s="16"/>
    </row>
    <row r="85" spans="1:7" ht="22.5" customHeight="1" x14ac:dyDescent="0.2">
      <c r="A85" s="49">
        <v>31000000</v>
      </c>
      <c r="B85" s="60" t="s">
        <v>48</v>
      </c>
      <c r="C85" s="36">
        <f>SUM(C86+C88)</f>
        <v>10000</v>
      </c>
      <c r="D85" s="30">
        <f>SUM(D89+D90)</f>
        <v>9891900</v>
      </c>
      <c r="E85" s="30">
        <f>SUM(E89+E90)</f>
        <v>9891900</v>
      </c>
      <c r="F85" s="37">
        <f t="shared" si="1"/>
        <v>9901900</v>
      </c>
      <c r="G85" s="16"/>
    </row>
    <row r="86" spans="1:7" ht="58.5" customHeight="1" x14ac:dyDescent="0.2">
      <c r="A86" s="34">
        <v>31010000</v>
      </c>
      <c r="B86" s="55" t="s">
        <v>92</v>
      </c>
      <c r="C86" s="41">
        <f>SUM(C87)</f>
        <v>9000</v>
      </c>
      <c r="D86" s="41">
        <v>0</v>
      </c>
      <c r="E86" s="33">
        <v>0</v>
      </c>
      <c r="F86" s="37">
        <f t="shared" si="1"/>
        <v>9000</v>
      </c>
      <c r="G86" s="16"/>
    </row>
    <row r="87" spans="1:7" ht="45" x14ac:dyDescent="0.2">
      <c r="A87" s="34">
        <v>31010200</v>
      </c>
      <c r="B87" s="55" t="s">
        <v>88</v>
      </c>
      <c r="C87" s="41">
        <v>9000</v>
      </c>
      <c r="D87" s="41">
        <v>0</v>
      </c>
      <c r="E87" s="33">
        <v>0</v>
      </c>
      <c r="F87" s="37">
        <f t="shared" si="1"/>
        <v>9000</v>
      </c>
      <c r="G87" s="16"/>
    </row>
    <row r="88" spans="1:7" ht="22.5" x14ac:dyDescent="0.2">
      <c r="A88" s="34">
        <v>31020000</v>
      </c>
      <c r="B88" s="55" t="s">
        <v>102</v>
      </c>
      <c r="C88" s="41">
        <v>1000</v>
      </c>
      <c r="D88" s="41"/>
      <c r="E88" s="33"/>
      <c r="F88" s="37"/>
      <c r="G88" s="16"/>
    </row>
    <row r="89" spans="1:7" ht="22.5" x14ac:dyDescent="0.2">
      <c r="A89" s="25">
        <v>31030000</v>
      </c>
      <c r="B89" s="54" t="s">
        <v>89</v>
      </c>
      <c r="C89" s="17">
        <v>0</v>
      </c>
      <c r="D89" s="28">
        <v>9591900</v>
      </c>
      <c r="E89" s="28">
        <f>SUM(D89)</f>
        <v>9591900</v>
      </c>
      <c r="F89" s="37">
        <f t="shared" si="1"/>
        <v>9591900</v>
      </c>
      <c r="G89" s="18"/>
    </row>
    <row r="90" spans="1:7" x14ac:dyDescent="0.2">
      <c r="A90" s="32">
        <v>33000000</v>
      </c>
      <c r="B90" s="57" t="s">
        <v>49</v>
      </c>
      <c r="C90" s="17">
        <v>0</v>
      </c>
      <c r="D90" s="28">
        <f>SUM(D91)</f>
        <v>300000</v>
      </c>
      <c r="E90" s="28">
        <f>SUM(E91)</f>
        <v>300000</v>
      </c>
      <c r="F90" s="37">
        <f t="shared" si="1"/>
        <v>300000</v>
      </c>
      <c r="G90" s="18"/>
    </row>
    <row r="91" spans="1:7" x14ac:dyDescent="0.2">
      <c r="A91" s="25">
        <v>33010000</v>
      </c>
      <c r="B91" s="54" t="s">
        <v>19</v>
      </c>
      <c r="C91" s="17">
        <v>0</v>
      </c>
      <c r="D91" s="28">
        <f>SUM(D92)</f>
        <v>300000</v>
      </c>
      <c r="E91" s="28">
        <f>SUM(E92)</f>
        <v>300000</v>
      </c>
      <c r="F91" s="37">
        <f t="shared" si="1"/>
        <v>300000</v>
      </c>
      <c r="G91" s="18"/>
    </row>
    <row r="92" spans="1:7" ht="36.75" customHeight="1" x14ac:dyDescent="0.2">
      <c r="A92" s="34">
        <v>33010100</v>
      </c>
      <c r="B92" s="56" t="s">
        <v>50</v>
      </c>
      <c r="C92" s="17">
        <v>0</v>
      </c>
      <c r="D92" s="28">
        <v>300000</v>
      </c>
      <c r="E92" s="28">
        <v>300000</v>
      </c>
      <c r="F92" s="37">
        <f t="shared" si="1"/>
        <v>300000</v>
      </c>
      <c r="G92" s="18"/>
    </row>
    <row r="93" spans="1:7" x14ac:dyDescent="0.2">
      <c r="A93" s="24">
        <v>50000000</v>
      </c>
      <c r="B93" s="53" t="s">
        <v>20</v>
      </c>
      <c r="C93" s="14">
        <v>0</v>
      </c>
      <c r="D93" s="30">
        <f>SUM(D94)</f>
        <v>500000</v>
      </c>
      <c r="E93" s="27">
        <v>0</v>
      </c>
      <c r="F93" s="37">
        <f t="shared" si="1"/>
        <v>500000</v>
      </c>
      <c r="G93" s="16"/>
    </row>
    <row r="94" spans="1:7" ht="36.75" customHeight="1" x14ac:dyDescent="0.2">
      <c r="A94" s="25">
        <v>50110000</v>
      </c>
      <c r="B94" s="54" t="s">
        <v>21</v>
      </c>
      <c r="C94" s="17">
        <v>0</v>
      </c>
      <c r="D94" s="17">
        <v>500000</v>
      </c>
      <c r="E94" s="17">
        <v>0</v>
      </c>
      <c r="F94" s="37">
        <f t="shared" si="1"/>
        <v>500000</v>
      </c>
      <c r="G94" s="18"/>
    </row>
    <row r="95" spans="1:7" s="20" customFormat="1" x14ac:dyDescent="0.2">
      <c r="A95" s="26"/>
      <c r="B95" s="61" t="s">
        <v>22</v>
      </c>
      <c r="C95" s="30">
        <f>SUM(C12+C60+C84)</f>
        <v>142566500</v>
      </c>
      <c r="D95" s="30">
        <f>SUM(D12+D60+D84+D93)</f>
        <v>34073816</v>
      </c>
      <c r="E95" s="30">
        <f>SUM(E84+E12)</f>
        <v>23271900</v>
      </c>
      <c r="F95" s="37">
        <f t="shared" si="1"/>
        <v>176640316</v>
      </c>
      <c r="G95" s="19"/>
    </row>
    <row r="96" spans="1:7" ht="25.5" customHeight="1" x14ac:dyDescent="0.2">
      <c r="A96" s="22">
        <v>40000000</v>
      </c>
      <c r="B96" s="53" t="s">
        <v>15</v>
      </c>
      <c r="C96" s="30">
        <f>SUM(C97)</f>
        <v>258707527</v>
      </c>
      <c r="D96" s="30">
        <f>SUM(D97)</f>
        <v>3895300</v>
      </c>
      <c r="E96" s="14">
        <f>SUM(E97)</f>
        <v>0</v>
      </c>
      <c r="F96" s="37">
        <f t="shared" si="1"/>
        <v>262602827</v>
      </c>
      <c r="G96" s="16"/>
    </row>
    <row r="97" spans="1:7" ht="17.25" customHeight="1" x14ac:dyDescent="0.2">
      <c r="A97" s="22">
        <v>41000000</v>
      </c>
      <c r="B97" s="53" t="s">
        <v>10</v>
      </c>
      <c r="C97" s="30">
        <f>SUM(C98+C100)</f>
        <v>258707527</v>
      </c>
      <c r="D97" s="30">
        <f>SUM(D98+D100)</f>
        <v>3895300</v>
      </c>
      <c r="E97" s="14">
        <f>SUM(E98+E100)</f>
        <v>0</v>
      </c>
      <c r="F97" s="37">
        <f t="shared" si="1"/>
        <v>262602827</v>
      </c>
      <c r="G97" s="18"/>
    </row>
    <row r="98" spans="1:7" x14ac:dyDescent="0.2">
      <c r="A98" s="23">
        <v>41020000</v>
      </c>
      <c r="B98" s="54" t="s">
        <v>11</v>
      </c>
      <c r="C98" s="30">
        <f>SUM(C99:C99)</f>
        <v>129237500</v>
      </c>
      <c r="D98" s="17">
        <v>0</v>
      </c>
      <c r="E98" s="17">
        <v>0</v>
      </c>
      <c r="F98" s="37">
        <f>SUM(C98+D98)</f>
        <v>129237500</v>
      </c>
      <c r="G98" s="18"/>
    </row>
    <row r="99" spans="1:7" ht="22.5" x14ac:dyDescent="0.2">
      <c r="A99" s="23">
        <v>41020100</v>
      </c>
      <c r="B99" s="54" t="s">
        <v>93</v>
      </c>
      <c r="C99" s="28">
        <v>129237500</v>
      </c>
      <c r="D99" s="17">
        <v>0</v>
      </c>
      <c r="E99" s="17">
        <v>0</v>
      </c>
      <c r="F99" s="37">
        <f t="shared" si="1"/>
        <v>129237500</v>
      </c>
      <c r="G99" s="18"/>
    </row>
    <row r="100" spans="1:7" x14ac:dyDescent="0.2">
      <c r="A100" s="22">
        <v>41030000</v>
      </c>
      <c r="B100" s="53" t="s">
        <v>12</v>
      </c>
      <c r="C100" s="30">
        <f>SUM(C101:C108)</f>
        <v>129470027</v>
      </c>
      <c r="D100" s="30">
        <f>SUM(D101:D108)</f>
        <v>3895300</v>
      </c>
      <c r="E100" s="27">
        <f>SUM(E101:E108)</f>
        <v>0</v>
      </c>
      <c r="F100" s="37">
        <f t="shared" si="1"/>
        <v>133365327</v>
      </c>
      <c r="G100" s="18"/>
    </row>
    <row r="101" spans="1:7" ht="51" customHeight="1" x14ac:dyDescent="0.2">
      <c r="A101" s="23">
        <v>41030600</v>
      </c>
      <c r="B101" s="54" t="s">
        <v>13</v>
      </c>
      <c r="C101" s="17">
        <v>89709699</v>
      </c>
      <c r="D101" s="17">
        <v>0</v>
      </c>
      <c r="E101" s="17">
        <v>0</v>
      </c>
      <c r="F101" s="37">
        <f t="shared" si="1"/>
        <v>89709699</v>
      </c>
      <c r="G101" s="18"/>
    </row>
    <row r="102" spans="1:7" ht="64.5" customHeight="1" x14ac:dyDescent="0.2">
      <c r="A102" s="23">
        <v>41030800</v>
      </c>
      <c r="B102" s="54" t="s">
        <v>33</v>
      </c>
      <c r="C102" s="17">
        <v>22684400</v>
      </c>
      <c r="D102" s="17">
        <v>0</v>
      </c>
      <c r="E102" s="17">
        <v>0</v>
      </c>
      <c r="F102" s="37">
        <f t="shared" si="1"/>
        <v>22684400</v>
      </c>
      <c r="G102" s="18"/>
    </row>
    <row r="103" spans="1:7" ht="146.25" customHeight="1" x14ac:dyDescent="0.2">
      <c r="A103" s="23">
        <v>41030900</v>
      </c>
      <c r="B103" s="54" t="s">
        <v>109</v>
      </c>
      <c r="C103" s="17">
        <v>6021100</v>
      </c>
      <c r="D103" s="17">
        <v>0</v>
      </c>
      <c r="E103" s="17">
        <v>0</v>
      </c>
      <c r="F103" s="37">
        <f t="shared" si="1"/>
        <v>6021100</v>
      </c>
      <c r="G103" s="18"/>
    </row>
    <row r="104" spans="1:7" ht="46.5" customHeight="1" x14ac:dyDescent="0.2">
      <c r="A104" s="23">
        <v>41031000</v>
      </c>
      <c r="B104" s="54" t="s">
        <v>14</v>
      </c>
      <c r="C104" s="28">
        <v>287000</v>
      </c>
      <c r="D104" s="17">
        <v>0</v>
      </c>
      <c r="E104" s="17">
        <v>0</v>
      </c>
      <c r="F104" s="37">
        <f>SUM(C104+D104)</f>
        <v>287000</v>
      </c>
      <c r="G104" s="18"/>
    </row>
    <row r="105" spans="1:7" ht="45.75" customHeight="1" x14ac:dyDescent="0.2">
      <c r="A105" s="23">
        <v>41034400</v>
      </c>
      <c r="B105" s="55" t="s">
        <v>104</v>
      </c>
      <c r="C105" s="28"/>
      <c r="D105" s="17">
        <v>3895300</v>
      </c>
      <c r="E105" s="17"/>
      <c r="F105" s="37">
        <f t="shared" si="1"/>
        <v>3895300</v>
      </c>
      <c r="G105" s="18"/>
    </row>
    <row r="106" spans="1:7" ht="42.75" customHeight="1" x14ac:dyDescent="0.2">
      <c r="A106" s="23">
        <v>41034500</v>
      </c>
      <c r="B106" s="55" t="s">
        <v>101</v>
      </c>
      <c r="C106" s="28">
        <v>10000000</v>
      </c>
      <c r="D106" s="17">
        <v>0</v>
      </c>
      <c r="E106" s="17">
        <v>0</v>
      </c>
      <c r="F106" s="37">
        <f>SUM(C106)</f>
        <v>10000000</v>
      </c>
      <c r="G106" s="18"/>
    </row>
    <row r="107" spans="1:7" ht="40.5" customHeight="1" x14ac:dyDescent="0.2">
      <c r="A107" s="23">
        <v>41035200</v>
      </c>
      <c r="B107" s="54" t="s">
        <v>98</v>
      </c>
      <c r="C107" s="28">
        <v>100000</v>
      </c>
      <c r="D107" s="17">
        <v>0</v>
      </c>
      <c r="E107" s="17">
        <v>0</v>
      </c>
      <c r="F107" s="37">
        <f t="shared" si="1"/>
        <v>100000</v>
      </c>
      <c r="G107" s="18"/>
    </row>
    <row r="108" spans="1:7" ht="54" customHeight="1" x14ac:dyDescent="0.2">
      <c r="A108" s="23">
        <v>41035800</v>
      </c>
      <c r="B108" s="62" t="s">
        <v>45</v>
      </c>
      <c r="C108" s="28">
        <v>667828</v>
      </c>
      <c r="D108" s="17">
        <v>0</v>
      </c>
      <c r="E108" s="17">
        <v>0</v>
      </c>
      <c r="F108" s="37">
        <f t="shared" si="1"/>
        <v>667828</v>
      </c>
      <c r="G108" s="18"/>
    </row>
    <row r="109" spans="1:7" ht="31.5" customHeight="1" x14ac:dyDescent="0.2">
      <c r="A109" s="48"/>
      <c r="B109" s="47" t="s">
        <v>23</v>
      </c>
      <c r="C109" s="46">
        <f>SUM(C95+C96)</f>
        <v>401274027</v>
      </c>
      <c r="D109" s="46">
        <f>SUM(D95+D96)</f>
        <v>37969116</v>
      </c>
      <c r="E109" s="46">
        <f>SUM(E95+E96)</f>
        <v>23271900</v>
      </c>
      <c r="F109" s="65">
        <f t="shared" si="1"/>
        <v>439243143</v>
      </c>
      <c r="G109" s="21"/>
    </row>
    <row r="112" spans="1:7" ht="25.5" x14ac:dyDescent="0.2">
      <c r="B112" s="45" t="s">
        <v>105</v>
      </c>
      <c r="E112" s="1" t="s">
        <v>99</v>
      </c>
    </row>
    <row r="114" spans="2:5" ht="25.5" x14ac:dyDescent="0.2">
      <c r="B114" s="45" t="s">
        <v>53</v>
      </c>
      <c r="E114" s="1" t="s">
        <v>54</v>
      </c>
    </row>
    <row r="116" spans="2:5" x14ac:dyDescent="0.2">
      <c r="B116" s="31"/>
    </row>
    <row r="123" spans="2:5" ht="10.5" customHeight="1" x14ac:dyDescent="0.2"/>
  </sheetData>
  <mergeCells count="9">
    <mergeCell ref="C5:F5"/>
    <mergeCell ref="C2:F2"/>
    <mergeCell ref="C3:F3"/>
    <mergeCell ref="A10:A11"/>
    <mergeCell ref="B10:B11"/>
    <mergeCell ref="F10:F11"/>
    <mergeCell ref="C10:C11"/>
    <mergeCell ref="D10:E10"/>
    <mergeCell ref="A7:F7"/>
  </mergeCells>
  <phoneticPr fontId="0" type="noConversion"/>
  <pageMargins left="0.62992125984251968" right="0.19685039370078741" top="0.19685039370078741" bottom="0.15748031496062992" header="0.39370078740157483" footer="0.31496062992125984"/>
  <pageSetup paperSize="9" scale="9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2012-02-28T08:32:39Z</cp:lastPrinted>
  <dcterms:created xsi:type="dcterms:W3CDTF">2006-07-28T05:17:04Z</dcterms:created>
  <dcterms:modified xsi:type="dcterms:W3CDTF">2021-12-21T08:00:08Z</dcterms:modified>
</cp:coreProperties>
</file>