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04\Melnikova\документы\windows\pc1\рабочее\Share\СЕССИИ VI скликання\27 сесія\2. финансовые вопросы\"/>
    </mc:Choice>
  </mc:AlternateContent>
  <bookViews>
    <workbookView xWindow="0" yWindow="0" windowWidth="20490" windowHeight="7620"/>
  </bookViews>
  <sheets>
    <sheet name="Лист1" sheetId="1" r:id="rId1"/>
  </sheets>
  <definedNames>
    <definedName name="_xlnm.Print_Titles" localSheetId="0">Лист1!$9:$10</definedName>
    <definedName name="_xlnm.Print_Area" localSheetId="0">Лист1!$A$1:$G$111</definedName>
  </definedNames>
  <calcPr calcId="162913" fullCalcOnLoad="1"/>
</workbook>
</file>

<file path=xl/calcChain.xml><?xml version="1.0" encoding="utf-8"?>
<calcChain xmlns="http://schemas.openxmlformats.org/spreadsheetml/2006/main">
  <c r="G44" i="1" l="1"/>
  <c r="G17" i="1"/>
  <c r="D89" i="1"/>
  <c r="G92" i="1"/>
  <c r="G16" i="1"/>
  <c r="G15" i="1"/>
  <c r="D11" i="1"/>
  <c r="F11" i="1"/>
  <c r="G12" i="1"/>
  <c r="G11" i="1" s="1"/>
  <c r="G13" i="1"/>
  <c r="G14" i="1"/>
  <c r="G18" i="1"/>
  <c r="G19" i="1"/>
  <c r="G20" i="1"/>
  <c r="G21" i="1"/>
  <c r="G23" i="1"/>
  <c r="G24" i="1"/>
  <c r="G25" i="1"/>
  <c r="G26" i="1"/>
  <c r="G27" i="1"/>
  <c r="G28" i="1"/>
  <c r="G29" i="1"/>
  <c r="G30" i="1"/>
  <c r="G31" i="1"/>
  <c r="G32" i="1"/>
  <c r="G34" i="1"/>
  <c r="G35" i="1"/>
  <c r="G36" i="1"/>
  <c r="G37" i="1"/>
  <c r="G38" i="1"/>
  <c r="G39" i="1"/>
  <c r="G40" i="1"/>
  <c r="G41" i="1"/>
  <c r="D42" i="1"/>
  <c r="F42" i="1"/>
  <c r="G43" i="1"/>
  <c r="G42" i="1" s="1"/>
  <c r="G45" i="1"/>
  <c r="D46" i="1"/>
  <c r="D104" i="1" s="1"/>
  <c r="F46" i="1"/>
  <c r="G47" i="1"/>
  <c r="G48" i="1"/>
  <c r="G49" i="1"/>
  <c r="G46" i="1" s="1"/>
  <c r="G50" i="1"/>
  <c r="G51" i="1"/>
  <c r="G52" i="1"/>
  <c r="G53" i="1"/>
  <c r="G54" i="1"/>
  <c r="G55" i="1"/>
  <c r="G56" i="1"/>
  <c r="G57" i="1"/>
  <c r="G58" i="1"/>
  <c r="D59" i="1"/>
  <c r="F59" i="1"/>
  <c r="G59" i="1"/>
  <c r="G60" i="1"/>
  <c r="G61" i="1"/>
  <c r="G62" i="1"/>
  <c r="G63" i="1"/>
  <c r="G64" i="1"/>
  <c r="D65" i="1"/>
  <c r="F65" i="1"/>
  <c r="G66" i="1"/>
  <c r="G65" i="1" s="1"/>
  <c r="G67" i="1"/>
  <c r="D68" i="1"/>
  <c r="G68" i="1" s="1"/>
  <c r="F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D85" i="1"/>
  <c r="F85" i="1"/>
  <c r="G86" i="1"/>
  <c r="G87" i="1"/>
  <c r="G88" i="1"/>
  <c r="D95" i="1"/>
  <c r="D99" i="1"/>
  <c r="G99" i="1" s="1"/>
  <c r="D97" i="1"/>
  <c r="F89" i="1"/>
  <c r="G89" i="1" s="1"/>
  <c r="G90" i="1"/>
  <c r="G91" i="1"/>
  <c r="G94" i="1"/>
  <c r="F95" i="1"/>
  <c r="G95" i="1"/>
  <c r="G96" i="1"/>
  <c r="F97" i="1"/>
  <c r="G97" i="1"/>
  <c r="G98" i="1"/>
  <c r="G100" i="1"/>
  <c r="G101" i="1"/>
  <c r="G102" i="1"/>
  <c r="G103" i="1"/>
  <c r="G85" i="1"/>
  <c r="F104" i="1"/>
  <c r="G104" i="1" l="1"/>
</calcChain>
</file>

<file path=xl/sharedStrings.xml><?xml version="1.0" encoding="utf-8"?>
<sst xmlns="http://schemas.openxmlformats.org/spreadsheetml/2006/main" count="219" uniqueCount="159">
  <si>
    <t>Додаток 8</t>
  </si>
  <si>
    <t>до рішення _____ сесії ___ скликання</t>
  </si>
  <si>
    <t>Мелітопольської міської ради</t>
  </si>
  <si>
    <t>Запорізької області</t>
  </si>
  <si>
    <t>Загальний фонд</t>
  </si>
  <si>
    <t>Найменування програми</t>
  </si>
  <si>
    <t>Сума</t>
  </si>
  <si>
    <t>Спеціальний фонд</t>
  </si>
  <si>
    <t>Разом</t>
  </si>
  <si>
    <t>Міська програма "Пільговий капітальний ремонт"</t>
  </si>
  <si>
    <t>РАЗОМ ВИДАТКІВ</t>
  </si>
  <si>
    <t>Інші видатки</t>
  </si>
  <si>
    <t>(грн.)</t>
  </si>
  <si>
    <t>Субвенція з місцевого бюджету державному бюджету на виконання програм соціально-економічного розвитку регіону</t>
  </si>
  <si>
    <t>Соціальні програми і заходи державних органів у справах молоді </t>
  </si>
  <si>
    <t xml:space="preserve">Заходи з оздоровлення та відпочинку дітей, крім заходів з оздоровлення дітей, що здійснюються за рахунок коштів на оздоровлення громадян, які постраждали внаслідок Чорнобильської катастрофи </t>
  </si>
  <si>
    <t>Інші видатки на соціальний захист населення </t>
  </si>
  <si>
    <t>Інші культурно-освітні заклади та заходи </t>
  </si>
  <si>
    <t>Відділ культури Мелітопольсьої міської ради</t>
  </si>
  <si>
    <t>Відділ охорони здоров"я Мелітопольської міської ради</t>
  </si>
  <si>
    <t>Фінансове управління Мелітопольської міської ради</t>
  </si>
  <si>
    <t>від _______________ №_____</t>
  </si>
  <si>
    <t>Інші заходи по охороні здоров"я</t>
  </si>
  <si>
    <t>Охорона і раціональне використання земель</t>
  </si>
  <si>
    <t>Інші видатки на соціальний захист ветеранів війни та праці</t>
  </si>
  <si>
    <t>Капітальний ремонт житлового фонду</t>
  </si>
  <si>
    <t>Благоустрій міста</t>
  </si>
  <si>
    <t>Назва головного розпорядника коштів</t>
  </si>
  <si>
    <t>Код тимчасової класифікації видатків та кредитування місцевих бюджетів</t>
  </si>
  <si>
    <t>Найменування коду тимчасової класифікації видатків та кредитування місцевих бюджетів</t>
  </si>
  <si>
    <t>091103</t>
  </si>
  <si>
    <t>091108</t>
  </si>
  <si>
    <t>090412</t>
  </si>
  <si>
    <t>091209</t>
  </si>
  <si>
    <t>091106</t>
  </si>
  <si>
    <t>090416</t>
  </si>
  <si>
    <t>081002</t>
  </si>
  <si>
    <t>100201</t>
  </si>
  <si>
    <t>100202</t>
  </si>
  <si>
    <t>Водопровідно-каналізаційне господарство</t>
  </si>
  <si>
    <t>Теплові мережі</t>
  </si>
  <si>
    <t>Фінансова підтримка громадських  організацій інвалідів і ветеранів </t>
  </si>
  <si>
    <t>Міська програма "Підвищення безпеки дорожнього руху у м.Мелітополі на 2010 рік"</t>
  </si>
  <si>
    <t>250404</t>
  </si>
  <si>
    <t>150101</t>
  </si>
  <si>
    <t>Капітальні вкладення</t>
  </si>
  <si>
    <t>160101</t>
  </si>
  <si>
    <t>Землеустрій</t>
  </si>
  <si>
    <t>240601</t>
  </si>
  <si>
    <t>А.О.Полячонок</t>
  </si>
  <si>
    <t>Секретар Мелітопольської міської ради</t>
  </si>
  <si>
    <t>Код типової відомчої класифікації видатків місцевих бюджетів</t>
  </si>
  <si>
    <t xml:space="preserve">Начальник фінансового управління Мелітопольської міської ради </t>
  </si>
  <si>
    <t>091205</t>
  </si>
  <si>
    <t>Міська програма "Малятко" на 2011 - 2013 роки</t>
  </si>
  <si>
    <t>Міська програма"Фенілкетонурія" на 2011 - 2013 роки</t>
  </si>
  <si>
    <t>Міська програма "Імунопрофілактики населення міста на  2011 - 2013 роки"</t>
  </si>
  <si>
    <t>Міська програма "Медикаментозне забезпечення дітей-інвалідів" на 2011 - 2013 роки</t>
  </si>
  <si>
    <t>Управління у справах сім"ї, молоді та спорту Мелітопольської міської ради Запорізької області</t>
  </si>
  <si>
    <t>Міська програма "Благоустрій міста " на 2011-2015 роки</t>
  </si>
  <si>
    <t>Міська програма "Ремонт і утримання доріг загального користування місцевого значення, у тому числі тих, які суміщаються з дорогами державного значення" на 2011-2015 роки</t>
  </si>
  <si>
    <t>Міська програма "Заходів з землеустрою та охорона земель по м.Мелітополю Запорізької області на 2011 рік"</t>
  </si>
  <si>
    <t>Міська програма "Житлово- комунальні послуги на 2010 рік" погашення заборгованості</t>
  </si>
  <si>
    <t>Міська програма " Теплові мережі на 2010 рік" погашення заборгованості</t>
  </si>
  <si>
    <t>Міська програма "Житлово-комунальні послуги на 2011 рік"</t>
  </si>
  <si>
    <t>Міська програма "Капітальний ремонт житлового фонду на 2011 рік"</t>
  </si>
  <si>
    <t>Міська програма "Про забезпечення громадської безпеки і профілактики злочинності в місті Мелітополі на 2011 рік."</t>
  </si>
  <si>
    <t>Н.В.Доломан</t>
  </si>
  <si>
    <t>Міська програма "Проведення експерної грошової оцінки земельної ділянки"</t>
  </si>
  <si>
    <t>110502</t>
  </si>
  <si>
    <t>Міська програма "Членські внески" на 2011 рік</t>
  </si>
  <si>
    <t>Обслуговування внутрішнього боргу</t>
  </si>
  <si>
    <t>Фінансове управління Мелітопольської міської ради ЗО</t>
  </si>
  <si>
    <t>Міська програма "Обслуговування внутрішнього боргу" на 2011-2013 роки</t>
  </si>
  <si>
    <t>Міська програма "Капітальний ремонт та оснащення обладнанням лікувально-профілактичних установ м.Мелітополя на 2011-2012 роки"</t>
  </si>
  <si>
    <t>080101</t>
  </si>
  <si>
    <t>080102</t>
  </si>
  <si>
    <t>080203</t>
  </si>
  <si>
    <t xml:space="preserve">Лікарні </t>
  </si>
  <si>
    <t xml:space="preserve">Територіальні медичні об'єднання </t>
  </si>
  <si>
    <t>Пологові будинки</t>
  </si>
  <si>
    <t>080300</t>
  </si>
  <si>
    <t>Полiклiнiки i амбулаторiї (крiм спецiалiзованих полiклiнiк та загальних i спецiалiзованих стоматологiчних полiклiнiк)</t>
  </si>
  <si>
    <t>03</t>
  </si>
  <si>
    <t>Міська програма "Фінансова підтримка громадської організації ветеранів України на 2012 рік"</t>
  </si>
  <si>
    <t>Міська програма "Милосердя" на 2012 рік</t>
  </si>
  <si>
    <t>Міська програма "Заходи, спрямовані на охорону та раціональне використання природних ресурсів, фінансування яких планується здійснювати із коштів Мелітопольського міського і Запорізького обласного фондів охорони навколишнього природного середовища в 2012 році"</t>
  </si>
  <si>
    <t>Міська програма "Депутатська діяльність на 2012 рік"</t>
  </si>
  <si>
    <t>Міська програма "Охорона - громадський порядок" на 2012 рік</t>
  </si>
  <si>
    <t>Міська програма "Заходи щодо інвестиційної привабливості міста Мелітополя на 2012 рік"</t>
  </si>
  <si>
    <t>Міська програма "Нефрологія" на 2012 рік</t>
  </si>
  <si>
    <t>14</t>
  </si>
  <si>
    <t>15</t>
  </si>
  <si>
    <t>Міська програма "Надання  допомоги на поховання  деяких  категорій  осіб виконвцю  волевиявлення або особі, яка зобов"язалася поховати померлого" на 2012 рік</t>
  </si>
  <si>
    <t>Міська програма "Пільгове зубопротезування" на 2012 рік</t>
  </si>
  <si>
    <t>Міська програма "Реабілітаційна допомога" на 2012 рік</t>
  </si>
  <si>
    <t>Міська програма "Соціальний захист непрацездатних громадян та найбільш вразливих верств населення, що потребують невідкладної допомоги" на 2012 рік</t>
  </si>
  <si>
    <t>11</t>
  </si>
  <si>
    <t>Міська програма "Реалізація культурно-масових заходів на 2012 рік"</t>
  </si>
  <si>
    <t>Міська програма "Єдиний офіс на 2012 рік про забезпечення функціонування центру з видачі документів дозвільного характеру в м.Мелітополі"</t>
  </si>
  <si>
    <t>75</t>
  </si>
  <si>
    <t>76</t>
  </si>
  <si>
    <t>47</t>
  </si>
  <si>
    <t>24</t>
  </si>
  <si>
    <t>45</t>
  </si>
  <si>
    <t>100102</t>
  </si>
  <si>
    <t xml:space="preserve">Перелік державних та регіональних програм, які фінансуватимуться за рахунок коштів бюджету м. Мелітополя у 2012 році </t>
  </si>
  <si>
    <t>100101</t>
  </si>
  <si>
    <t>Міська програма "Вуличні комітети на 2012 рік"</t>
  </si>
  <si>
    <t>Міська програма "Медична допомога ветеранів війни та прирівняних до них (стаціонарне та амбулаторне лікування) на 2012 рік"</t>
  </si>
  <si>
    <t>Міська програма " Реалізація заходів молодіжної та соціальної політики на 2012 рік"</t>
  </si>
  <si>
    <t>Міська програма "Оздоровлення дітей, які потребують особливої соціальної уваги та підтримки, у 2012році"</t>
  </si>
  <si>
    <t>Міська програма "Капітільні вкладення" на 2012 рік</t>
  </si>
  <si>
    <t>Виконавчий комітет Мелітопольської міської ради Запорізької області</t>
  </si>
  <si>
    <t>41</t>
  </si>
  <si>
    <t>230000</t>
  </si>
  <si>
    <t>Управління праці та соціального захисту населення  Мелітопольської міської ради Запорізької області</t>
  </si>
  <si>
    <t>Управління комунальною власністю Мелітопольської міської ради</t>
  </si>
  <si>
    <t>Управління комунального господарства Мелітопольської міської ради Запорізької області</t>
  </si>
  <si>
    <t>Відділ капітального будівництва Мелітопольської міської ради Запорізької області</t>
  </si>
  <si>
    <t>Міська програма "Призовна дільниця" на 2012 рік</t>
  </si>
  <si>
    <t>Міська програма "Капітальний ремонт ліфтів" на 2012 рік</t>
  </si>
  <si>
    <t>"Програма заходів по розробці Генерального плану м. Мелітополя на 2011-2013 роки"</t>
  </si>
  <si>
    <t>Міська програма "Комплексна програма із землеустрою та планування території м.Мелітополя на 2011-2015 рік"</t>
  </si>
  <si>
    <t>Видатки на проведення робіт, пов"язаних із будівництвом, реконструкцією, ремонтом та утриманням автомобільних доріг</t>
  </si>
  <si>
    <t>Міська програма "Благоустрій міста" на 2011-2015 роки</t>
  </si>
  <si>
    <t xml:space="preserve">Міська програма"Медична допомога мешканцям прилеглих сільських районів на 2012 рік" </t>
  </si>
  <si>
    <t>Житлово-експлуатаційне господарство</t>
  </si>
  <si>
    <t>Капітальний ремонт житлового фонду місцевих органів влади</t>
  </si>
  <si>
    <t xml:space="preserve">Міська програма " Розвиток діяльності національно-культурних товариств м.Мелітополя на 2012 рік" </t>
  </si>
  <si>
    <t>Міська програма "Розвиток духової музики в м. Мелітополі на 2011-2012 роки"</t>
  </si>
  <si>
    <t>081006</t>
  </si>
  <si>
    <t>Програми і централізовані заходи з імунопрофілактики</t>
  </si>
  <si>
    <t>Охорона та раціональне використання природних ресурсів</t>
  </si>
  <si>
    <t>Виплати грошової компенсації фізичним особам, які надають соціальні послуги громадянам похилого віку, інвалідам, дітям-інвалідам, хворим, які не здатні до самообслуговування і потребують сторонньої допомоги</t>
  </si>
  <si>
    <t>200200</t>
  </si>
  <si>
    <t>180409</t>
  </si>
  <si>
    <t>Внески органів влади Автономної Республіки Крим та органів місцевого самоврядування у статутні фонди суб'єктів підприємницької діяльності</t>
  </si>
  <si>
    <t>Міська програма "Поповнення статутного фонду КП "Водоканал" на 2012 рік</t>
  </si>
  <si>
    <t>Міська програма "Поповнення статутного фонду КП "Чистота" на 2012 рік</t>
  </si>
  <si>
    <t>Міська програма "Оформлення правових документів на земельні ділянки під об"єктами нерухомості територіальної громади м. Мелітополь та під будівництво, обслуговування та ремонту об"єктів інженерної інфраструктури"</t>
  </si>
  <si>
    <t>Міська програма "Капітальний ремонт житлового фонду", погашення кредиторської заборгованості</t>
  </si>
  <si>
    <t>Міська програма "Водопровідно-каналізаційне господарство", погашення кредиторської заборгованості</t>
  </si>
  <si>
    <t>Міська програма "Поповнення статутного фонду Комунального підприємства "Проектно-виробниче архітектурно-планувальне бюро" Мелітопольської міської ради Запорізької області"</t>
  </si>
  <si>
    <t>Міська програма "Розробка нормативів питного постачання" на 2012 рік</t>
  </si>
  <si>
    <t>Міська програма "Капітальний ремонт внутрішньоквартальних під"їздних доріг" на 2012 рік</t>
  </si>
  <si>
    <t>Міська програма "Капітальний ремонт житлового фонду" на 2012 рік</t>
  </si>
  <si>
    <t>Міська програма "Капітальний ремонт об"єктів водопостачання"</t>
  </si>
  <si>
    <t>Міська програма "Заходів з землеустрою та охорона земель по м.Мелітополю Запорізької області на 2012 рік"</t>
  </si>
  <si>
    <t>Міська програма "Надання інформаційно-консультаційні послуги з розробки механізму формування та впровадження середньострокової Місцевої інвестиційної програми розвитку житлово-комунального господарства міста Мелітополя" на 2012 рік</t>
  </si>
  <si>
    <t xml:space="preserve">Міська програма " Збереження та використання культурної спадщини та розвитку туристичної галузі міста" </t>
  </si>
  <si>
    <t>Міська програма "Благоустрій прибудинкових територій" на 2012 рік</t>
  </si>
  <si>
    <t>Міська програма "Підготовка кадрів для житлово-комунального господарства міста Мелітополя на 2012-2017 роки"</t>
  </si>
  <si>
    <t>Міська програма "Фінансова підтримка комунального підприємства "Автоколона №3" Мелітопольської міської ради на 2012 рік"</t>
  </si>
  <si>
    <t>170103</t>
  </si>
  <si>
    <t>Інші заходи у сфері автомобільного транспорту</t>
  </si>
  <si>
    <t>Міська програма "Зелений двір" на 2012-2013 роки</t>
  </si>
  <si>
    <t>Міська програма "Поповнення статутного фонду КП "Чистота-2" на 2012 рік</t>
  </si>
  <si>
    <t>Міська програма " Призначення стипендії міського голови м. Мелітополя для обдарованих студентів міста  на 2012-2013 рік"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</si>
</sst>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 Cyr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8"/>
      <name val="Times New Roman"/>
      <family val="1"/>
      <charset val="204"/>
    </font>
    <font>
      <sz val="12"/>
      <name val="Arial"/>
      <family val="2"/>
      <charset val="204"/>
    </font>
    <font>
      <sz val="12"/>
      <color indexed="12"/>
      <name val="Times New Roman"/>
      <family val="1"/>
      <charset val="204"/>
    </font>
    <font>
      <sz val="10"/>
      <name val="Arial Cyr"/>
      <charset val="204"/>
    </font>
    <font>
      <sz val="12"/>
      <color indexed="8"/>
      <name val="Times New Roman"/>
      <family val="1"/>
      <charset val="204"/>
    </font>
    <font>
      <i/>
      <sz val="12"/>
      <color indexed="12"/>
      <name val="Times New Roman"/>
      <family val="1"/>
      <charset val="204"/>
    </font>
    <font>
      <sz val="10"/>
      <name val="Arial"/>
      <family val="2"/>
      <charset val="204"/>
    </font>
    <font>
      <sz val="12"/>
      <color indexed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/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1" fillId="2" borderId="0" xfId="0" applyFont="1" applyFill="1"/>
    <xf numFmtId="0" fontId="6" fillId="0" borderId="0" xfId="0" applyFont="1"/>
    <xf numFmtId="0" fontId="7" fillId="0" borderId="1" xfId="0" applyFont="1" applyFill="1" applyBorder="1" applyAlignment="1" applyProtection="1">
      <alignment vertical="top" wrapText="1"/>
      <protection locked="0"/>
    </xf>
    <xf numFmtId="0" fontId="7" fillId="2" borderId="2" xfId="0" applyFont="1" applyFill="1" applyBorder="1" applyAlignment="1" applyProtection="1">
      <alignment vertical="top" wrapText="1"/>
      <protection locked="0"/>
    </xf>
    <xf numFmtId="0" fontId="7" fillId="0" borderId="1" xfId="0" applyFont="1" applyBorder="1" applyAlignment="1">
      <alignment vertical="top" wrapText="1"/>
    </xf>
    <xf numFmtId="0" fontId="1" fillId="0" borderId="0" xfId="0" applyFont="1" applyFill="1"/>
    <xf numFmtId="0" fontId="3" fillId="0" borderId="1" xfId="0" applyFont="1" applyFill="1" applyBorder="1" applyAlignment="1">
      <alignment wrapText="1"/>
    </xf>
    <xf numFmtId="0" fontId="3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top" wrapText="1"/>
    </xf>
    <xf numFmtId="0" fontId="3" fillId="0" borderId="0" xfId="0" applyFont="1" applyAlignment="1">
      <alignment wrapText="1"/>
    </xf>
    <xf numFmtId="0" fontId="9" fillId="0" borderId="0" xfId="0" applyFont="1" applyFill="1"/>
    <xf numFmtId="0" fontId="6" fillId="0" borderId="0" xfId="0" applyFont="1" applyFill="1"/>
    <xf numFmtId="0" fontId="3" fillId="0" borderId="1" xfId="0" applyFont="1" applyFill="1" applyBorder="1" applyAlignment="1">
      <alignment horizontal="center"/>
    </xf>
    <xf numFmtId="0" fontId="7" fillId="0" borderId="5" xfId="0" applyFont="1" applyFill="1" applyBorder="1" applyAlignment="1" applyProtection="1">
      <alignment vertical="top" wrapText="1"/>
      <protection locked="0"/>
    </xf>
    <xf numFmtId="0" fontId="7" fillId="0" borderId="0" xfId="0" applyFont="1" applyFill="1" applyBorder="1" applyAlignment="1" applyProtection="1">
      <alignment vertical="top" wrapText="1"/>
      <protection locked="0"/>
    </xf>
    <xf numFmtId="0" fontId="3" fillId="0" borderId="1" xfId="0" applyFont="1" applyBorder="1"/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wrapText="1"/>
    </xf>
    <xf numFmtId="0" fontId="3" fillId="0" borderId="6" xfId="0" applyFont="1" applyBorder="1" applyAlignment="1">
      <alignment horizontal="center" vertical="center" wrapText="1"/>
    </xf>
    <xf numFmtId="49" fontId="5" fillId="0" borderId="7" xfId="0" applyNumberFormat="1" applyFont="1" applyFill="1" applyBorder="1" applyAlignment="1" applyProtection="1">
      <alignment horizontal="center" vertical="top" wrapText="1"/>
      <protection locked="0"/>
    </xf>
    <xf numFmtId="0" fontId="5" fillId="0" borderId="8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6" xfId="0" applyFont="1" applyBorder="1" applyAlignment="1">
      <alignment horizontal="center"/>
    </xf>
    <xf numFmtId="49" fontId="5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9" xfId="0" applyFont="1" applyFill="1" applyBorder="1"/>
    <xf numFmtId="0" fontId="5" fillId="0" borderId="9" xfId="0" applyFont="1" applyFill="1" applyBorder="1" applyAlignment="1">
      <alignment horizontal="center"/>
    </xf>
    <xf numFmtId="0" fontId="5" fillId="0" borderId="10" xfId="0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8" fillId="0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wrapText="1"/>
    </xf>
    <xf numFmtId="0" fontId="3" fillId="0" borderId="3" xfId="0" applyFont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7" fillId="0" borderId="2" xfId="0" applyFont="1" applyFill="1" applyBorder="1" applyAlignment="1" applyProtection="1">
      <alignment horizontal="left" vertical="top" wrapText="1"/>
      <protection locked="0"/>
    </xf>
    <xf numFmtId="49" fontId="5" fillId="0" borderId="7" xfId="0" applyNumberFormat="1" applyFont="1" applyFill="1" applyBorder="1" applyAlignment="1" applyProtection="1">
      <alignment horizontal="center" vertical="center"/>
      <protection locked="0"/>
    </xf>
    <xf numFmtId="0" fontId="5" fillId="0" borderId="9" xfId="0" applyFont="1" applyFill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5" fillId="0" borderId="3" xfId="0" applyFont="1" applyBorder="1" applyAlignment="1">
      <alignment horizontal="center"/>
    </xf>
    <xf numFmtId="0" fontId="7" fillId="0" borderId="6" xfId="0" applyFont="1" applyFill="1" applyBorder="1" applyAlignment="1" applyProtection="1">
      <alignment vertical="top" wrapText="1"/>
      <protection locked="0"/>
    </xf>
    <xf numFmtId="49" fontId="5" fillId="0" borderId="7" xfId="0" applyNumberFormat="1" applyFont="1" applyBorder="1" applyAlignment="1" applyProtection="1">
      <alignment horizontal="center" vertical="center"/>
      <protection locked="0"/>
    </xf>
    <xf numFmtId="0" fontId="7" fillId="0" borderId="9" xfId="0" applyFont="1" applyFill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 vertical="center" wrapText="1"/>
    </xf>
    <xf numFmtId="49" fontId="5" fillId="0" borderId="7" xfId="0" applyNumberFormat="1" applyFont="1" applyBorder="1" applyAlignment="1" applyProtection="1">
      <alignment horizontal="center" vertical="center" wrapText="1"/>
      <protection locked="0"/>
    </xf>
    <xf numFmtId="0" fontId="5" fillId="0" borderId="9" xfId="0" applyFont="1" applyBorder="1"/>
    <xf numFmtId="0" fontId="5" fillId="0" borderId="7" xfId="0" applyFont="1" applyFill="1" applyBorder="1" applyAlignment="1" applyProtection="1">
      <alignment horizontal="center" vertical="top"/>
      <protection locked="0"/>
    </xf>
    <xf numFmtId="0" fontId="5" fillId="0" borderId="9" xfId="0" applyFont="1" applyFill="1" applyBorder="1" applyAlignment="1" applyProtection="1">
      <alignment vertical="top" wrapText="1"/>
      <protection locked="0"/>
    </xf>
    <xf numFmtId="0" fontId="3" fillId="0" borderId="9" xfId="0" applyFont="1" applyFill="1" applyBorder="1"/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49" fontId="3" fillId="0" borderId="17" xfId="0" applyNumberFormat="1" applyFont="1" applyBorder="1" applyAlignment="1" applyProtection="1">
      <alignment horizontal="center" vertical="center" wrapText="1"/>
      <protection locked="0"/>
    </xf>
    <xf numFmtId="0" fontId="3" fillId="2" borderId="16" xfId="0" applyFont="1" applyFill="1" applyBorder="1" applyAlignment="1">
      <alignment horizontal="center" vertical="center" wrapText="1"/>
    </xf>
    <xf numFmtId="49" fontId="3" fillId="0" borderId="13" xfId="0" applyNumberFormat="1" applyFont="1" applyBorder="1" applyAlignment="1" applyProtection="1">
      <alignment horizontal="center" vertical="center" wrapText="1"/>
      <protection locked="0"/>
    </xf>
    <xf numFmtId="49" fontId="3" fillId="0" borderId="18" xfId="0" applyNumberFormat="1" applyFont="1" applyBorder="1" applyAlignment="1" applyProtection="1">
      <alignment horizontal="center" vertical="center" wrapText="1"/>
      <protection locked="0"/>
    </xf>
    <xf numFmtId="0" fontId="3" fillId="0" borderId="16" xfId="0" applyFont="1" applyFill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49" fontId="3" fillId="0" borderId="13" xfId="0" applyNumberFormat="1" applyFont="1" applyBorder="1" applyAlignment="1" applyProtection="1">
      <alignment horizontal="center" vertical="center"/>
      <protection locked="0"/>
    </xf>
    <xf numFmtId="49" fontId="3" fillId="0" borderId="20" xfId="0" applyNumberFormat="1" applyFont="1" applyBorder="1" applyAlignment="1" applyProtection="1">
      <alignment horizontal="center" vertical="center"/>
      <protection locked="0"/>
    </xf>
    <xf numFmtId="0" fontId="3" fillId="0" borderId="2" xfId="0" applyFont="1" applyFill="1" applyBorder="1" applyAlignment="1">
      <alignment horizontal="center"/>
    </xf>
    <xf numFmtId="0" fontId="11" fillId="0" borderId="0" xfId="0" applyFont="1"/>
    <xf numFmtId="0" fontId="3" fillId="0" borderId="0" xfId="0" applyFont="1" applyAlignment="1">
      <alignment horizontal="left"/>
    </xf>
    <xf numFmtId="0" fontId="12" fillId="0" borderId="6" xfId="0" applyFont="1" applyBorder="1" applyAlignment="1">
      <alignment horizontal="center"/>
    </xf>
    <xf numFmtId="0" fontId="12" fillId="0" borderId="6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/>
    </xf>
    <xf numFmtId="0" fontId="12" fillId="0" borderId="2" xfId="0" applyFont="1" applyFill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0" fontId="12" fillId="2" borderId="6" xfId="0" applyFont="1" applyFill="1" applyBorder="1" applyAlignment="1">
      <alignment horizontal="center"/>
    </xf>
    <xf numFmtId="0" fontId="3" fillId="0" borderId="0" xfId="0" applyFont="1" applyBorder="1" applyAlignment="1">
      <alignment wrapText="1"/>
    </xf>
    <xf numFmtId="49" fontId="3" fillId="0" borderId="20" xfId="0" applyNumberFormat="1" applyFont="1" applyBorder="1" applyAlignment="1" applyProtection="1">
      <alignment horizontal="center" vertical="center" wrapText="1"/>
      <protection locked="0"/>
    </xf>
    <xf numFmtId="0" fontId="12" fillId="2" borderId="1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wrapText="1"/>
    </xf>
    <xf numFmtId="0" fontId="7" fillId="0" borderId="21" xfId="0" applyFont="1" applyBorder="1" applyAlignment="1" applyProtection="1">
      <alignment vertical="center" wrapText="1"/>
      <protection locked="0"/>
    </xf>
    <xf numFmtId="0" fontId="7" fillId="0" borderId="6" xfId="0" applyFont="1" applyBorder="1" applyAlignment="1" applyProtection="1">
      <alignment vertical="center" wrapText="1"/>
      <protection locked="0"/>
    </xf>
    <xf numFmtId="0" fontId="7" fillId="0" borderId="1" xfId="0" applyFont="1" applyBorder="1" applyAlignment="1" applyProtection="1">
      <alignment vertical="center" wrapText="1"/>
      <protection locked="0"/>
    </xf>
    <xf numFmtId="0" fontId="7" fillId="0" borderId="1" xfId="0" applyFont="1" applyBorder="1" applyAlignment="1" applyProtection="1">
      <alignment vertical="top" wrapText="1"/>
      <protection locked="0"/>
    </xf>
    <xf numFmtId="0" fontId="7" fillId="0" borderId="3" xfId="0" applyFont="1" applyBorder="1" applyAlignment="1" applyProtection="1">
      <alignment vertical="top" wrapText="1"/>
      <protection locked="0"/>
    </xf>
    <xf numFmtId="0" fontId="3" fillId="0" borderId="2" xfId="0" applyFont="1" applyBorder="1" applyAlignment="1" applyProtection="1">
      <alignment vertical="top" wrapText="1"/>
      <protection locked="0"/>
    </xf>
    <xf numFmtId="49" fontId="3" fillId="2" borderId="17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6" xfId="0" applyFont="1" applyBorder="1" applyAlignment="1" applyProtection="1">
      <alignment vertical="top" wrapText="1"/>
      <protection locked="0"/>
    </xf>
    <xf numFmtId="49" fontId="3" fillId="0" borderId="17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0" xfId="0" applyNumberFormat="1" applyFont="1" applyBorder="1" applyAlignment="1" applyProtection="1">
      <alignment horizontal="center" vertical="center" wrapText="1"/>
      <protection locked="0"/>
    </xf>
    <xf numFmtId="0" fontId="7" fillId="0" borderId="0" xfId="0" applyFont="1" applyBorder="1" applyAlignment="1" applyProtection="1">
      <alignment vertical="top" wrapText="1"/>
      <protection locked="0"/>
    </xf>
    <xf numFmtId="0" fontId="3" fillId="0" borderId="0" xfId="0" applyFont="1" applyBorder="1" applyAlignment="1">
      <alignment horizontal="center"/>
    </xf>
    <xf numFmtId="0" fontId="7" fillId="0" borderId="2" xfId="0" applyFont="1" applyBorder="1" applyAlignment="1" applyProtection="1">
      <alignment vertical="center" wrapText="1"/>
      <protection locked="0"/>
    </xf>
    <xf numFmtId="49" fontId="3" fillId="2" borderId="13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>
      <alignment horizontal="left" wrapText="1"/>
    </xf>
    <xf numFmtId="0" fontId="5" fillId="0" borderId="9" xfId="0" applyFont="1" applyBorder="1" applyAlignment="1" applyProtection="1">
      <alignment vertical="top" wrapText="1"/>
      <protection locked="0"/>
    </xf>
    <xf numFmtId="0" fontId="3" fillId="0" borderId="6" xfId="0" applyFont="1" applyBorder="1" applyAlignment="1" applyProtection="1">
      <alignment vertical="top" wrapText="1"/>
      <protection locked="0"/>
    </xf>
    <xf numFmtId="0" fontId="3" fillId="0" borderId="1" xfId="0" applyFont="1" applyBorder="1" applyAlignment="1" applyProtection="1">
      <alignment vertical="top" wrapText="1"/>
      <protection locked="0"/>
    </xf>
    <xf numFmtId="0" fontId="7" fillId="0" borderId="2" xfId="0" applyFont="1" applyFill="1" applyBorder="1" applyAlignment="1" applyProtection="1">
      <alignment vertical="top" wrapText="1"/>
      <protection locked="0"/>
    </xf>
    <xf numFmtId="0" fontId="12" fillId="0" borderId="3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/>
    </xf>
    <xf numFmtId="0" fontId="1" fillId="0" borderId="6" xfId="0" applyFont="1" applyBorder="1"/>
    <xf numFmtId="49" fontId="3" fillId="0" borderId="6" xfId="0" applyNumberFormat="1" applyFont="1" applyBorder="1" applyAlignment="1" applyProtection="1">
      <alignment horizontal="center" vertical="center"/>
      <protection locked="0"/>
    </xf>
    <xf numFmtId="0" fontId="7" fillId="0" borderId="6" xfId="0" applyFont="1" applyFill="1" applyBorder="1" applyAlignment="1" applyProtection="1">
      <alignment horizontal="left" vertical="top" wrapText="1"/>
      <protection locked="0"/>
    </xf>
    <xf numFmtId="49" fontId="3" fillId="0" borderId="22" xfId="0" applyNumberFormat="1" applyFont="1" applyFill="1" applyBorder="1" applyAlignment="1" applyProtection="1">
      <alignment horizontal="center" vertical="center"/>
      <protection locked="0"/>
    </xf>
    <xf numFmtId="0" fontId="3" fillId="0" borderId="6" xfId="0" applyFont="1" applyFill="1" applyBorder="1" applyAlignment="1">
      <alignment vertical="center" wrapText="1"/>
    </xf>
    <xf numFmtId="0" fontId="3" fillId="0" borderId="6" xfId="0" applyFont="1" applyFill="1" applyBorder="1" applyAlignment="1">
      <alignment horizontal="center"/>
    </xf>
    <xf numFmtId="0" fontId="7" fillId="0" borderId="1" xfId="0" applyFont="1" applyFill="1" applyBorder="1" applyAlignment="1">
      <alignment vertical="center" wrapText="1"/>
    </xf>
    <xf numFmtId="0" fontId="7" fillId="2" borderId="1" xfId="0" applyNumberFormat="1" applyFont="1" applyFill="1" applyBorder="1" applyAlignment="1">
      <alignment horizontal="left" wrapText="1"/>
    </xf>
    <xf numFmtId="0" fontId="7" fillId="0" borderId="3" xfId="0" applyFont="1" applyBorder="1" applyAlignment="1" applyProtection="1">
      <alignment vertical="center" wrapText="1"/>
      <protection locked="0"/>
    </xf>
    <xf numFmtId="0" fontId="7" fillId="0" borderId="23" xfId="0" applyFont="1" applyFill="1" applyBorder="1" applyAlignment="1" applyProtection="1">
      <alignment horizontal="left" vertical="top" wrapText="1"/>
      <protection locked="0"/>
    </xf>
    <xf numFmtId="0" fontId="3" fillId="0" borderId="9" xfId="0" applyFont="1" applyBorder="1" applyAlignment="1">
      <alignment horizontal="center"/>
    </xf>
    <xf numFmtId="0" fontId="7" fillId="0" borderId="9" xfId="0" applyFont="1" applyBorder="1" applyAlignment="1">
      <alignment horizontal="left" wrapText="1"/>
    </xf>
    <xf numFmtId="49" fontId="3" fillId="0" borderId="7" xfId="0" applyNumberFormat="1" applyFont="1" applyBorder="1" applyAlignment="1" applyProtection="1">
      <alignment horizontal="center" vertical="center"/>
      <protection locked="0"/>
    </xf>
    <xf numFmtId="0" fontId="3" fillId="0" borderId="24" xfId="0" applyFont="1" applyBorder="1" applyAlignment="1">
      <alignment vertical="center" wrapText="1"/>
    </xf>
    <xf numFmtId="0" fontId="3" fillId="0" borderId="1" xfId="0" applyFont="1" applyBorder="1" applyAlignment="1">
      <alignment vertical="top" wrapText="1"/>
    </xf>
    <xf numFmtId="0" fontId="14" fillId="0" borderId="1" xfId="0" applyFont="1" applyBorder="1" applyAlignment="1" applyProtection="1">
      <alignment horizontal="left" vertical="top" wrapText="1"/>
      <protection locked="0"/>
    </xf>
    <xf numFmtId="0" fontId="5" fillId="0" borderId="25" xfId="0" applyFont="1" applyBorder="1" applyAlignment="1" applyProtection="1">
      <alignment vertical="top" wrapText="1"/>
      <protection locked="0"/>
    </xf>
    <xf numFmtId="0" fontId="7" fillId="0" borderId="26" xfId="0" applyFont="1" applyFill="1" applyBorder="1" applyAlignment="1" applyProtection="1">
      <alignment vertical="top" wrapText="1"/>
      <protection locked="0"/>
    </xf>
    <xf numFmtId="0" fontId="3" fillId="0" borderId="26" xfId="0" applyFont="1" applyBorder="1" applyAlignment="1">
      <alignment horizontal="center" vertical="center" wrapText="1"/>
    </xf>
    <xf numFmtId="0" fontId="3" fillId="0" borderId="6" xfId="0" applyFont="1" applyBorder="1" applyAlignment="1">
      <alignment vertical="top" wrapText="1"/>
    </xf>
    <xf numFmtId="0" fontId="3" fillId="2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vertical="top" wrapText="1"/>
    </xf>
    <xf numFmtId="0" fontId="15" fillId="0" borderId="2" xfId="0" applyFont="1" applyFill="1" applyBorder="1" applyAlignment="1" applyProtection="1">
      <alignment vertical="top" wrapText="1"/>
      <protection locked="0"/>
    </xf>
    <xf numFmtId="0" fontId="15" fillId="0" borderId="1" xfId="0" applyFont="1" applyBorder="1" applyAlignment="1" applyProtection="1">
      <alignment vertical="center" wrapText="1"/>
      <protection locked="0"/>
    </xf>
    <xf numFmtId="0" fontId="15" fillId="0" borderId="5" xfId="0" applyFont="1" applyFill="1" applyBorder="1" applyAlignment="1" applyProtection="1">
      <alignment vertical="top" wrapText="1"/>
      <protection locked="0"/>
    </xf>
    <xf numFmtId="0" fontId="15" fillId="2" borderId="1" xfId="0" applyFont="1" applyFill="1" applyBorder="1" applyAlignment="1" applyProtection="1">
      <alignment vertical="top" wrapText="1"/>
      <protection locked="0"/>
    </xf>
    <xf numFmtId="0" fontId="15" fillId="0" borderId="1" xfId="0" applyFont="1" applyBorder="1" applyAlignment="1" applyProtection="1">
      <alignment vertical="top" wrapText="1"/>
      <protection locked="0"/>
    </xf>
    <xf numFmtId="0" fontId="15" fillId="0" borderId="2" xfId="0" applyFont="1" applyBorder="1" applyAlignment="1">
      <alignment vertical="top" wrapText="1"/>
    </xf>
    <xf numFmtId="0" fontId="15" fillId="0" borderId="1" xfId="0" applyFont="1" applyFill="1" applyBorder="1" applyAlignment="1" applyProtection="1">
      <alignment vertical="top" wrapText="1"/>
      <protection locked="0"/>
    </xf>
    <xf numFmtId="0" fontId="7" fillId="2" borderId="1" xfId="0" applyFont="1" applyFill="1" applyBorder="1" applyAlignment="1">
      <alignment horizontal="left" wrapText="1"/>
    </xf>
    <xf numFmtId="0" fontId="15" fillId="0" borderId="2" xfId="0" applyFont="1" applyBorder="1" applyAlignment="1" applyProtection="1">
      <alignment vertical="top" wrapText="1"/>
      <protection locked="0"/>
    </xf>
    <xf numFmtId="0" fontId="3" fillId="0" borderId="27" xfId="0" applyFont="1" applyBorder="1" applyAlignment="1">
      <alignment vertical="top" wrapText="1"/>
    </xf>
    <xf numFmtId="0" fontId="1" fillId="0" borderId="6" xfId="0" applyFont="1" applyBorder="1" applyAlignment="1">
      <alignment wrapText="1"/>
    </xf>
    <xf numFmtId="0" fontId="5" fillId="0" borderId="9" xfId="0" applyFont="1" applyBorder="1" applyAlignment="1">
      <alignment horizontal="center" vertical="center" wrapText="1"/>
    </xf>
    <xf numFmtId="0" fontId="5" fillId="0" borderId="26" xfId="0" applyFont="1" applyFill="1" applyBorder="1" applyAlignment="1">
      <alignment vertical="center" wrapText="1"/>
    </xf>
    <xf numFmtId="49" fontId="3" fillId="2" borderId="20" xfId="0" applyNumberFormat="1" applyFont="1" applyFill="1" applyBorder="1" applyAlignment="1" applyProtection="1">
      <alignment horizontal="center" vertical="center" wrapText="1"/>
      <protection locked="0"/>
    </xf>
    <xf numFmtId="49" fontId="3" fillId="2" borderId="18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left" vertical="top" wrapText="1"/>
      <protection locked="0"/>
    </xf>
    <xf numFmtId="0" fontId="13" fillId="0" borderId="3" xfId="0" applyFont="1" applyBorder="1" applyAlignment="1">
      <alignment horizontal="left"/>
    </xf>
    <xf numFmtId="0" fontId="13" fillId="0" borderId="6" xfId="0" applyFont="1" applyBorder="1" applyAlignment="1">
      <alignment horizontal="left"/>
    </xf>
    <xf numFmtId="0" fontId="3" fillId="0" borderId="2" xfId="0" applyFont="1" applyBorder="1" applyAlignment="1" applyProtection="1">
      <alignment horizontal="center" vertical="top" wrapText="1"/>
      <protection locked="0"/>
    </xf>
    <xf numFmtId="0" fontId="7" fillId="0" borderId="5" xfId="0" applyFont="1" applyBorder="1" applyAlignment="1" applyProtection="1">
      <alignment vertical="center" wrapText="1"/>
      <protection locked="0"/>
    </xf>
    <xf numFmtId="0" fontId="16" fillId="0" borderId="11" xfId="0" applyFont="1" applyFill="1" applyBorder="1" applyAlignment="1">
      <alignment horizontal="center"/>
    </xf>
    <xf numFmtId="0" fontId="15" fillId="0" borderId="5" xfId="0" applyFont="1" applyFill="1" applyBorder="1" applyAlignment="1" applyProtection="1">
      <alignment vertical="top" wrapText="1"/>
      <protection locked="0"/>
    </xf>
    <xf numFmtId="1" fontId="5" fillId="0" borderId="9" xfId="0" applyNumberFormat="1" applyFont="1" applyFill="1" applyBorder="1" applyAlignment="1">
      <alignment horizontal="center"/>
    </xf>
    <xf numFmtId="1" fontId="5" fillId="0" borderId="9" xfId="0" applyNumberFormat="1" applyFont="1" applyFill="1" applyBorder="1" applyAlignment="1">
      <alignment horizontal="center" vertical="center" wrapText="1"/>
    </xf>
    <xf numFmtId="1" fontId="5" fillId="0" borderId="10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15" fillId="0" borderId="2" xfId="0" applyFont="1" applyFill="1" applyBorder="1" applyAlignment="1" applyProtection="1">
      <alignment vertical="top" wrapText="1"/>
      <protection locked="0"/>
    </xf>
    <xf numFmtId="0" fontId="3" fillId="0" borderId="28" xfId="0" applyFont="1" applyBorder="1" applyAlignment="1">
      <alignment horizontal="right"/>
    </xf>
    <xf numFmtId="0" fontId="17" fillId="0" borderId="1" xfId="0" applyFont="1" applyBorder="1" applyAlignment="1">
      <alignment horizontal="center"/>
    </xf>
    <xf numFmtId="0" fontId="3" fillId="0" borderId="10" xfId="0" applyFont="1" applyBorder="1" applyAlignment="1">
      <alignment horizontal="center" vertical="center" wrapText="1"/>
    </xf>
    <xf numFmtId="0" fontId="7" fillId="0" borderId="3" xfId="0" applyFont="1" applyFill="1" applyBorder="1" applyAlignment="1" applyProtection="1">
      <alignment vertical="top" wrapText="1"/>
      <protection locked="0"/>
    </xf>
    <xf numFmtId="0" fontId="9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49" fontId="3" fillId="2" borderId="20" xfId="0" applyNumberFormat="1" applyFont="1" applyFill="1" applyBorder="1" applyAlignment="1" applyProtection="1">
      <alignment horizontal="center" vertical="center" wrapText="1"/>
      <protection locked="0"/>
    </xf>
    <xf numFmtId="49" fontId="3" fillId="2" borderId="18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29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7" fillId="0" borderId="6" xfId="0" applyFont="1" applyBorder="1" applyAlignment="1" applyProtection="1">
      <alignment vertical="top" wrapText="1"/>
      <protection locked="0"/>
    </xf>
    <xf numFmtId="0" fontId="7" fillId="0" borderId="1" xfId="0" applyFont="1" applyBorder="1" applyAlignment="1" applyProtection="1">
      <alignment vertical="top" wrapText="1"/>
      <protection locked="0"/>
    </xf>
    <xf numFmtId="49" fontId="3" fillId="2" borderId="13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>
      <alignment horizontal="center" vertical="top" wrapText="1"/>
    </xf>
    <xf numFmtId="0" fontId="7" fillId="0" borderId="2" xfId="0" applyFont="1" applyBorder="1" applyAlignment="1" applyProtection="1">
      <alignment horizontal="center" vertical="center" wrapText="1"/>
      <protection locked="0"/>
    </xf>
    <xf numFmtId="0" fontId="7" fillId="0" borderId="6" xfId="0" applyFont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0" borderId="2" xfId="0" applyFont="1" applyBorder="1" applyAlignment="1" applyProtection="1">
      <alignment horizontal="left" vertical="top" wrapText="1"/>
      <protection locked="0"/>
    </xf>
    <xf numFmtId="0" fontId="3" fillId="0" borderId="6" xfId="0" applyFont="1" applyBorder="1" applyAlignment="1" applyProtection="1">
      <alignment horizontal="left" vertical="top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10"/>
  <sheetViews>
    <sheetView tabSelected="1" topLeftCell="A7" workbookViewId="0">
      <pane xSplit="1" ySplit="4" topLeftCell="B46" activePane="bottomRight" state="frozen"/>
      <selection activeCell="A7" sqref="A7"/>
      <selection pane="topRight" activeCell="B7" sqref="B7"/>
      <selection pane="bottomLeft" activeCell="A11" sqref="A11"/>
      <selection pane="bottomRight" activeCell="E58" sqref="E58"/>
    </sheetView>
  </sheetViews>
  <sheetFormatPr defaultRowHeight="12.75" x14ac:dyDescent="0.2"/>
  <cols>
    <col min="1" max="1" width="15" style="1" customWidth="1"/>
    <col min="2" max="2" width="37.42578125" style="1" customWidth="1"/>
    <col min="3" max="3" width="44" style="1" customWidth="1"/>
    <col min="4" max="4" width="12.42578125" style="1" customWidth="1"/>
    <col min="5" max="5" width="40.85546875" style="1" customWidth="1"/>
    <col min="6" max="7" width="12.140625" style="1" bestFit="1" customWidth="1"/>
    <col min="8" max="8" width="17.5703125" style="1" customWidth="1"/>
    <col min="9" max="16384" width="9.140625" style="1"/>
  </cols>
  <sheetData>
    <row r="1" spans="1:8" ht="15.75" x14ac:dyDescent="0.25">
      <c r="E1" s="5" t="s">
        <v>0</v>
      </c>
      <c r="F1" s="5"/>
      <c r="G1" s="5"/>
    </row>
    <row r="2" spans="1:8" ht="15.75" x14ac:dyDescent="0.25">
      <c r="E2" s="5" t="s">
        <v>1</v>
      </c>
      <c r="F2" s="5"/>
      <c r="G2" s="5"/>
    </row>
    <row r="3" spans="1:8" ht="15.75" x14ac:dyDescent="0.25">
      <c r="E3" s="5" t="s">
        <v>2</v>
      </c>
      <c r="F3" s="5"/>
      <c r="G3" s="5"/>
    </row>
    <row r="4" spans="1:8" ht="15.75" x14ac:dyDescent="0.25">
      <c r="E4" s="5" t="s">
        <v>3</v>
      </c>
      <c r="F4" s="5"/>
      <c r="G4" s="5"/>
    </row>
    <row r="5" spans="1:8" ht="15.75" x14ac:dyDescent="0.25">
      <c r="E5" s="5" t="s">
        <v>21</v>
      </c>
      <c r="F5" s="5"/>
      <c r="G5" s="5"/>
    </row>
    <row r="7" spans="1:8" ht="18.75" x14ac:dyDescent="0.3">
      <c r="A7" s="164" t="s">
        <v>106</v>
      </c>
      <c r="B7" s="165"/>
      <c r="C7" s="165"/>
      <c r="D7" s="165"/>
      <c r="E7" s="165"/>
      <c r="F7" s="165"/>
      <c r="G7" s="165"/>
      <c r="H7" s="2"/>
    </row>
    <row r="8" spans="1:8" ht="19.5" thickBot="1" x14ac:dyDescent="0.35">
      <c r="A8" s="2"/>
      <c r="B8" s="2"/>
      <c r="C8" s="2"/>
      <c r="D8" s="2"/>
      <c r="E8" s="2"/>
      <c r="F8" s="2"/>
      <c r="G8" s="2" t="s">
        <v>12</v>
      </c>
      <c r="H8" s="2"/>
    </row>
    <row r="9" spans="1:8" ht="56.25" x14ac:dyDescent="0.3">
      <c r="A9" s="18" t="s">
        <v>51</v>
      </c>
      <c r="B9" s="60" t="s">
        <v>27</v>
      </c>
      <c r="C9" s="170" t="s">
        <v>4</v>
      </c>
      <c r="D9" s="171"/>
      <c r="E9" s="170" t="s">
        <v>7</v>
      </c>
      <c r="F9" s="171"/>
      <c r="G9" s="61" t="s">
        <v>8</v>
      </c>
      <c r="H9" s="2"/>
    </row>
    <row r="10" spans="1:8" ht="57" thickBot="1" x14ac:dyDescent="0.35">
      <c r="A10" s="62" t="s">
        <v>28</v>
      </c>
      <c r="B10" s="17" t="s">
        <v>29</v>
      </c>
      <c r="C10" s="26" t="s">
        <v>5</v>
      </c>
      <c r="D10" s="26" t="s">
        <v>6</v>
      </c>
      <c r="E10" s="26" t="s">
        <v>5</v>
      </c>
      <c r="F10" s="26" t="s">
        <v>6</v>
      </c>
      <c r="G10" s="63" t="s">
        <v>6</v>
      </c>
      <c r="H10" s="2"/>
    </row>
    <row r="11" spans="1:8" s="21" customFormat="1" ht="48" thickBot="1" x14ac:dyDescent="0.35">
      <c r="A11" s="29" t="s">
        <v>83</v>
      </c>
      <c r="B11" s="58" t="s">
        <v>113</v>
      </c>
      <c r="C11" s="30"/>
      <c r="D11" s="156">
        <f>SUM(D12:D41)</f>
        <v>2295345</v>
      </c>
      <c r="E11" s="156"/>
      <c r="F11" s="156">
        <f>SUM(F12:F41)</f>
        <v>5710795</v>
      </c>
      <c r="G11" s="157">
        <f>SUM(G12:G41)</f>
        <v>8006140</v>
      </c>
      <c r="H11" s="20"/>
    </row>
    <row r="12" spans="1:8" ht="32.25" x14ac:dyDescent="0.3">
      <c r="A12" s="69" t="s">
        <v>32</v>
      </c>
      <c r="B12" s="27" t="s">
        <v>16</v>
      </c>
      <c r="C12" s="91" t="s">
        <v>85</v>
      </c>
      <c r="D12" s="78">
        <v>56000</v>
      </c>
      <c r="E12" s="28"/>
      <c r="F12" s="28"/>
      <c r="G12" s="64">
        <f t="shared" ref="G12:G23" si="0">SUM(D12+F12)</f>
        <v>56000</v>
      </c>
      <c r="H12" s="2"/>
    </row>
    <row r="13" spans="1:8" ht="48.75" customHeight="1" x14ac:dyDescent="0.3">
      <c r="A13" s="66" t="s">
        <v>33</v>
      </c>
      <c r="B13" s="6" t="s">
        <v>41</v>
      </c>
      <c r="C13" s="134" t="s">
        <v>84</v>
      </c>
      <c r="D13" s="4">
        <v>35400</v>
      </c>
      <c r="E13" s="4"/>
      <c r="F13" s="4"/>
      <c r="G13" s="65">
        <f t="shared" si="0"/>
        <v>35400</v>
      </c>
      <c r="H13" s="2"/>
    </row>
    <row r="14" spans="1:8" ht="31.5" x14ac:dyDescent="0.3">
      <c r="A14" s="66" t="s">
        <v>107</v>
      </c>
      <c r="B14" s="7" t="s">
        <v>127</v>
      </c>
      <c r="C14" s="134"/>
      <c r="D14" s="4"/>
      <c r="E14" s="137" t="s">
        <v>151</v>
      </c>
      <c r="F14" s="4">
        <v>100000</v>
      </c>
      <c r="G14" s="65">
        <f t="shared" si="0"/>
        <v>100000</v>
      </c>
      <c r="H14" s="2"/>
    </row>
    <row r="15" spans="1:8" ht="47.25" x14ac:dyDescent="0.25">
      <c r="A15" s="66" t="s">
        <v>107</v>
      </c>
      <c r="B15" s="7" t="s">
        <v>127</v>
      </c>
      <c r="C15" s="135"/>
      <c r="D15" s="3"/>
      <c r="E15" s="137" t="s">
        <v>145</v>
      </c>
      <c r="F15" s="3">
        <v>1910000</v>
      </c>
      <c r="G15" s="65">
        <f>SUM(D15+F15)</f>
        <v>1910000</v>
      </c>
    </row>
    <row r="16" spans="1:8" ht="110.25" x14ac:dyDescent="0.25">
      <c r="A16" s="66" t="s">
        <v>107</v>
      </c>
      <c r="B16" s="7" t="s">
        <v>127</v>
      </c>
      <c r="C16" s="135" t="s">
        <v>149</v>
      </c>
      <c r="D16" s="3">
        <v>32000</v>
      </c>
      <c r="E16" s="3"/>
      <c r="F16" s="3"/>
      <c r="G16" s="65">
        <f>SUM(D16+F16)</f>
        <v>32000</v>
      </c>
    </row>
    <row r="17" spans="1:8" ht="31.5" x14ac:dyDescent="0.25">
      <c r="A17" s="66" t="s">
        <v>107</v>
      </c>
      <c r="B17" s="7" t="s">
        <v>127</v>
      </c>
      <c r="C17" s="135"/>
      <c r="D17" s="3"/>
      <c r="E17" s="137" t="s">
        <v>156</v>
      </c>
      <c r="F17" s="3">
        <v>70000</v>
      </c>
      <c r="G17" s="65">
        <f>SUM(D17+F17)</f>
        <v>70000</v>
      </c>
    </row>
    <row r="18" spans="1:8" ht="32.25" x14ac:dyDescent="0.3">
      <c r="A18" s="66" t="s">
        <v>105</v>
      </c>
      <c r="B18" s="6" t="s">
        <v>128</v>
      </c>
      <c r="C18" s="92"/>
      <c r="D18" s="4"/>
      <c r="E18" s="137" t="s">
        <v>121</v>
      </c>
      <c r="F18" s="4">
        <v>2330000</v>
      </c>
      <c r="G18" s="64">
        <f t="shared" si="0"/>
        <v>2330000</v>
      </c>
      <c r="H18" s="2"/>
    </row>
    <row r="19" spans="1:8" ht="53.25" customHeight="1" x14ac:dyDescent="0.25">
      <c r="A19" s="66" t="s">
        <v>105</v>
      </c>
      <c r="B19" s="6" t="s">
        <v>128</v>
      </c>
      <c r="C19" s="135"/>
      <c r="D19" s="4"/>
      <c r="E19" s="92" t="s">
        <v>141</v>
      </c>
      <c r="F19" s="79">
        <v>6378</v>
      </c>
      <c r="G19" s="65">
        <f>SUM(D19+F19)</f>
        <v>6378</v>
      </c>
    </row>
    <row r="20" spans="1:8" ht="31.5" x14ac:dyDescent="0.25">
      <c r="A20" s="66" t="s">
        <v>105</v>
      </c>
      <c r="B20" s="6" t="s">
        <v>128</v>
      </c>
      <c r="C20" s="135"/>
      <c r="D20" s="4"/>
      <c r="E20" s="137" t="s">
        <v>146</v>
      </c>
      <c r="F20" s="79">
        <v>16000</v>
      </c>
      <c r="G20" s="65">
        <f>SUM(D20+F20)</f>
        <v>16000</v>
      </c>
    </row>
    <row r="21" spans="1:8" ht="32.25" hidden="1" x14ac:dyDescent="0.3">
      <c r="A21" s="66" t="s">
        <v>105</v>
      </c>
      <c r="B21" s="6" t="s">
        <v>128</v>
      </c>
      <c r="C21" s="152"/>
      <c r="D21" s="4"/>
      <c r="E21" s="137"/>
      <c r="F21" s="4"/>
      <c r="G21" s="64">
        <f t="shared" si="0"/>
        <v>0</v>
      </c>
      <c r="H21" s="2"/>
    </row>
    <row r="22" spans="1:8" ht="53.25" hidden="1" customHeight="1" x14ac:dyDescent="0.25">
      <c r="A22" s="66"/>
      <c r="B22" s="6"/>
      <c r="C22" s="135"/>
      <c r="D22" s="4"/>
      <c r="E22" s="92"/>
      <c r="F22" s="79"/>
      <c r="G22" s="65"/>
    </row>
    <row r="23" spans="1:8" ht="48.75" customHeight="1" x14ac:dyDescent="0.3">
      <c r="A23" s="66" t="s">
        <v>46</v>
      </c>
      <c r="B23" s="7" t="s">
        <v>47</v>
      </c>
      <c r="C23" s="137" t="s">
        <v>123</v>
      </c>
      <c r="D23" s="4">
        <v>379151</v>
      </c>
      <c r="E23" s="137"/>
      <c r="F23" s="4"/>
      <c r="G23" s="64">
        <f t="shared" si="0"/>
        <v>379151</v>
      </c>
      <c r="H23" s="2"/>
    </row>
    <row r="24" spans="1:8" ht="63" x14ac:dyDescent="0.3">
      <c r="A24" s="87" t="s">
        <v>154</v>
      </c>
      <c r="B24" s="158" t="s">
        <v>155</v>
      </c>
      <c r="C24" s="159" t="s">
        <v>153</v>
      </c>
      <c r="D24" s="109">
        <v>25000</v>
      </c>
      <c r="E24" s="4"/>
      <c r="F24" s="4"/>
      <c r="G24" s="65">
        <f t="shared" ref="G24:G41" si="1">SUM(D24+F24)</f>
        <v>25000</v>
      </c>
      <c r="H24" s="2"/>
    </row>
    <row r="25" spans="1:8" ht="98.25" customHeight="1" x14ac:dyDescent="0.3">
      <c r="A25" s="66" t="s">
        <v>136</v>
      </c>
      <c r="B25" s="6" t="s">
        <v>137</v>
      </c>
      <c r="C25" s="92"/>
      <c r="D25" s="4"/>
      <c r="E25" s="92" t="s">
        <v>143</v>
      </c>
      <c r="F25" s="4">
        <v>116750</v>
      </c>
      <c r="G25" s="65">
        <f t="shared" si="1"/>
        <v>116750</v>
      </c>
      <c r="H25" s="2"/>
    </row>
    <row r="26" spans="1:8" ht="66" customHeight="1" x14ac:dyDescent="0.3">
      <c r="A26" s="66" t="s">
        <v>136</v>
      </c>
      <c r="B26" s="6" t="s">
        <v>137</v>
      </c>
      <c r="C26" s="92"/>
      <c r="D26" s="84"/>
      <c r="E26" s="140" t="s">
        <v>157</v>
      </c>
      <c r="F26" s="3">
        <v>450000</v>
      </c>
      <c r="G26" s="65">
        <f t="shared" si="1"/>
        <v>450000</v>
      </c>
      <c r="H26" s="2"/>
    </row>
    <row r="27" spans="1:8" ht="63" x14ac:dyDescent="0.3">
      <c r="A27" s="66" t="s">
        <v>135</v>
      </c>
      <c r="B27" s="107" t="s">
        <v>23</v>
      </c>
      <c r="C27" s="92"/>
      <c r="D27" s="4"/>
      <c r="E27" s="92" t="s">
        <v>148</v>
      </c>
      <c r="F27" s="4">
        <v>77831</v>
      </c>
      <c r="G27" s="65">
        <f t="shared" si="1"/>
        <v>77831</v>
      </c>
      <c r="H27" s="2"/>
    </row>
    <row r="28" spans="1:8" ht="30" hidden="1" customHeight="1" x14ac:dyDescent="0.25">
      <c r="A28" s="87"/>
      <c r="B28" s="25"/>
      <c r="C28" s="94"/>
      <c r="D28" s="4"/>
      <c r="E28" s="4"/>
      <c r="F28" s="4"/>
      <c r="G28" s="65">
        <f t="shared" si="1"/>
        <v>0</v>
      </c>
    </row>
    <row r="29" spans="1:8" ht="141.75" x14ac:dyDescent="0.2">
      <c r="A29" s="96" t="s">
        <v>48</v>
      </c>
      <c r="B29" s="142" t="s">
        <v>133</v>
      </c>
      <c r="C29" s="13"/>
      <c r="D29" s="8"/>
      <c r="E29" s="13" t="s">
        <v>86</v>
      </c>
      <c r="F29" s="88">
        <v>633836</v>
      </c>
      <c r="G29" s="67">
        <f>SUM(D29+F29)</f>
        <v>633836</v>
      </c>
    </row>
    <row r="30" spans="1:8" ht="15.75" hidden="1" x14ac:dyDescent="0.2">
      <c r="A30" s="66"/>
      <c r="B30" s="7"/>
      <c r="C30" s="12"/>
      <c r="D30" s="79"/>
      <c r="E30" s="4"/>
      <c r="F30" s="4"/>
      <c r="G30" s="65">
        <f t="shared" si="1"/>
        <v>0</v>
      </c>
    </row>
    <row r="31" spans="1:8" ht="15.75" hidden="1" x14ac:dyDescent="0.2">
      <c r="A31" s="66"/>
      <c r="B31" s="7"/>
      <c r="C31" s="12"/>
      <c r="D31" s="79"/>
      <c r="E31" s="4"/>
      <c r="F31" s="4"/>
      <c r="G31" s="65">
        <f t="shared" si="1"/>
        <v>0</v>
      </c>
    </row>
    <row r="32" spans="1:8" ht="46.5" hidden="1" customHeight="1" x14ac:dyDescent="0.25">
      <c r="A32" s="66">
        <v>200200</v>
      </c>
      <c r="B32" s="95" t="s">
        <v>23</v>
      </c>
      <c r="C32" s="92"/>
      <c r="D32" s="4"/>
      <c r="E32" s="92" t="s">
        <v>61</v>
      </c>
      <c r="F32" s="3"/>
      <c r="G32" s="65">
        <f t="shared" si="1"/>
        <v>0</v>
      </c>
    </row>
    <row r="33" spans="1:8" ht="15.75" hidden="1" x14ac:dyDescent="0.25">
      <c r="A33" s="66"/>
      <c r="B33" s="7"/>
      <c r="C33" s="23"/>
      <c r="D33" s="3"/>
      <c r="E33" s="3"/>
      <c r="F33" s="3"/>
      <c r="G33" s="65"/>
    </row>
    <row r="34" spans="1:8" ht="47.25" x14ac:dyDescent="0.2">
      <c r="A34" s="66" t="s">
        <v>43</v>
      </c>
      <c r="B34" s="7" t="s">
        <v>11</v>
      </c>
      <c r="C34" s="154" t="s">
        <v>152</v>
      </c>
      <c r="D34" s="4">
        <v>25000</v>
      </c>
      <c r="E34" s="92"/>
      <c r="F34" s="79"/>
      <c r="G34" s="67">
        <f t="shared" si="1"/>
        <v>25000</v>
      </c>
    </row>
    <row r="35" spans="1:8" s="10" customFormat="1" ht="31.5" hidden="1" x14ac:dyDescent="0.2">
      <c r="A35" s="66" t="s">
        <v>43</v>
      </c>
      <c r="B35" s="7" t="s">
        <v>11</v>
      </c>
      <c r="C35" s="23" t="s">
        <v>87</v>
      </c>
      <c r="D35" s="8"/>
      <c r="E35" s="13"/>
      <c r="F35" s="88"/>
      <c r="G35" s="67">
        <f t="shared" si="1"/>
        <v>0</v>
      </c>
    </row>
    <row r="36" spans="1:8" ht="31.5" x14ac:dyDescent="0.2">
      <c r="A36" s="66" t="s">
        <v>43</v>
      </c>
      <c r="B36" s="7" t="s">
        <v>11</v>
      </c>
      <c r="C36" s="135" t="s">
        <v>108</v>
      </c>
      <c r="D36" s="4">
        <v>118800</v>
      </c>
      <c r="E36" s="8"/>
      <c r="F36" s="4"/>
      <c r="G36" s="65">
        <f t="shared" si="1"/>
        <v>118800</v>
      </c>
    </row>
    <row r="37" spans="1:8" ht="31.5" hidden="1" x14ac:dyDescent="0.2">
      <c r="A37" s="66">
        <v>250404</v>
      </c>
      <c r="B37" s="7" t="s">
        <v>11</v>
      </c>
      <c r="C37" s="12" t="s">
        <v>70</v>
      </c>
      <c r="D37" s="4">
        <v>0</v>
      </c>
      <c r="E37" s="4"/>
      <c r="F37" s="4"/>
      <c r="G37" s="65">
        <f t="shared" si="1"/>
        <v>0</v>
      </c>
    </row>
    <row r="38" spans="1:8" ht="31.5" x14ac:dyDescent="0.2">
      <c r="A38" s="66">
        <v>250404</v>
      </c>
      <c r="B38" s="7" t="s">
        <v>11</v>
      </c>
      <c r="C38" s="12" t="s">
        <v>88</v>
      </c>
      <c r="D38" s="79">
        <v>572294</v>
      </c>
      <c r="E38" s="4"/>
      <c r="F38" s="4"/>
      <c r="G38" s="65">
        <f t="shared" si="1"/>
        <v>572294</v>
      </c>
      <c r="H38" s="24"/>
    </row>
    <row r="39" spans="1:8" ht="47.25" x14ac:dyDescent="0.2">
      <c r="A39" s="66">
        <v>250404</v>
      </c>
      <c r="B39" s="7" t="s">
        <v>11</v>
      </c>
      <c r="C39" s="139" t="s">
        <v>122</v>
      </c>
      <c r="D39" s="79">
        <v>931700</v>
      </c>
      <c r="E39" s="4"/>
      <c r="F39" s="4"/>
      <c r="G39" s="65">
        <f t="shared" si="1"/>
        <v>931700</v>
      </c>
    </row>
    <row r="40" spans="1:8" ht="48" thickBot="1" x14ac:dyDescent="0.25">
      <c r="A40" s="66">
        <v>250404</v>
      </c>
      <c r="B40" s="7" t="s">
        <v>11</v>
      </c>
      <c r="C40" s="135" t="s">
        <v>89</v>
      </c>
      <c r="D40" s="79">
        <v>120000</v>
      </c>
      <c r="E40" s="4"/>
      <c r="F40" s="4"/>
      <c r="G40" s="65">
        <f t="shared" si="1"/>
        <v>120000</v>
      </c>
    </row>
    <row r="41" spans="1:8" ht="16.5" hidden="1" thickBot="1" x14ac:dyDescent="0.25">
      <c r="A41" s="87"/>
      <c r="B41" s="158"/>
      <c r="C41" s="159"/>
      <c r="D41" s="109"/>
      <c r="E41" s="17"/>
      <c r="F41" s="17"/>
      <c r="G41" s="71">
        <f t="shared" si="1"/>
        <v>0</v>
      </c>
    </row>
    <row r="42" spans="1:8" ht="48" thickBot="1" x14ac:dyDescent="0.3">
      <c r="A42" s="34" t="s">
        <v>97</v>
      </c>
      <c r="B42" s="127" t="s">
        <v>58</v>
      </c>
      <c r="C42" s="35"/>
      <c r="D42" s="36">
        <f>SUM(D43:D45)</f>
        <v>177480</v>
      </c>
      <c r="E42" s="144"/>
      <c r="F42" s="144">
        <f>SUM(F43+F45)</f>
        <v>0</v>
      </c>
      <c r="G42" s="54">
        <f>SUM(G43+G45+G44)</f>
        <v>177480</v>
      </c>
    </row>
    <row r="43" spans="1:8" ht="47.25" x14ac:dyDescent="0.25">
      <c r="A43" s="66" t="s">
        <v>30</v>
      </c>
      <c r="B43" s="6" t="s">
        <v>14</v>
      </c>
      <c r="C43" s="93" t="s">
        <v>110</v>
      </c>
      <c r="D43" s="79">
        <v>67480</v>
      </c>
      <c r="E43" s="50"/>
      <c r="F43" s="28"/>
      <c r="G43" s="64">
        <f t="shared" ref="G43:G56" si="2">SUM(D43+F43)</f>
        <v>67480</v>
      </c>
    </row>
    <row r="44" spans="1:8" ht="63" x14ac:dyDescent="0.25">
      <c r="A44" s="66" t="s">
        <v>30</v>
      </c>
      <c r="B44" s="6" t="s">
        <v>14</v>
      </c>
      <c r="C44" s="93" t="s">
        <v>158</v>
      </c>
      <c r="D44" s="79">
        <v>10000</v>
      </c>
      <c r="E44" s="163"/>
      <c r="F44" s="17"/>
      <c r="G44" s="64">
        <f t="shared" si="2"/>
        <v>10000</v>
      </c>
    </row>
    <row r="45" spans="1:8" ht="95.25" customHeight="1" thickBot="1" x14ac:dyDescent="0.3">
      <c r="A45" s="66" t="s">
        <v>31</v>
      </c>
      <c r="B45" s="6" t="s">
        <v>15</v>
      </c>
      <c r="C45" s="136" t="s">
        <v>111</v>
      </c>
      <c r="D45" s="110">
        <v>100000</v>
      </c>
      <c r="E45" s="128"/>
      <c r="F45" s="129"/>
      <c r="G45" s="64">
        <f t="shared" si="2"/>
        <v>100000</v>
      </c>
    </row>
    <row r="46" spans="1:8" ht="32.25" thickBot="1" x14ac:dyDescent="0.3">
      <c r="A46" s="34" t="s">
        <v>91</v>
      </c>
      <c r="B46" s="58" t="s">
        <v>19</v>
      </c>
      <c r="C46" s="35"/>
      <c r="D46" s="36">
        <f>SUM(D47:D58)</f>
        <v>1965630</v>
      </c>
      <c r="E46" s="36"/>
      <c r="F46" s="36">
        <f>SUM(F47:F58)</f>
        <v>0</v>
      </c>
      <c r="G46" s="37">
        <f>SUM(G47:G58)</f>
        <v>1965630</v>
      </c>
    </row>
    <row r="47" spans="1:8" ht="15.75" hidden="1" x14ac:dyDescent="0.25">
      <c r="A47" s="69" t="s">
        <v>75</v>
      </c>
      <c r="B47" s="130" t="s">
        <v>78</v>
      </c>
      <c r="D47" s="77"/>
      <c r="E47" s="172" t="s">
        <v>74</v>
      </c>
      <c r="F47" s="33"/>
      <c r="G47" s="64">
        <f t="shared" si="2"/>
        <v>0</v>
      </c>
    </row>
    <row r="48" spans="1:8" ht="15.75" hidden="1" x14ac:dyDescent="0.25">
      <c r="A48" s="69" t="s">
        <v>76</v>
      </c>
      <c r="B48" s="125" t="s">
        <v>79</v>
      </c>
      <c r="D48" s="77"/>
      <c r="E48" s="173"/>
      <c r="F48" s="33"/>
      <c r="G48" s="64">
        <f t="shared" si="2"/>
        <v>0</v>
      </c>
    </row>
    <row r="49" spans="1:11" ht="33.75" hidden="1" customHeight="1" x14ac:dyDescent="0.25">
      <c r="A49" s="69" t="s">
        <v>77</v>
      </c>
      <c r="B49" s="126" t="s">
        <v>80</v>
      </c>
      <c r="D49" s="77"/>
      <c r="E49" s="173"/>
      <c r="F49" s="33"/>
      <c r="G49" s="64">
        <f t="shared" si="2"/>
        <v>0</v>
      </c>
    </row>
    <row r="50" spans="1:11" ht="6.75" hidden="1" customHeight="1" x14ac:dyDescent="0.25">
      <c r="A50" s="69" t="s">
        <v>81</v>
      </c>
      <c r="B50" s="124" t="s">
        <v>82</v>
      </c>
      <c r="D50" s="77"/>
      <c r="E50" s="173"/>
      <c r="F50" s="33"/>
      <c r="G50" s="64">
        <f t="shared" si="2"/>
        <v>0</v>
      </c>
    </row>
    <row r="51" spans="1:11" ht="15.75" x14ac:dyDescent="0.25">
      <c r="A51" s="69" t="s">
        <v>36</v>
      </c>
      <c r="B51" s="32" t="s">
        <v>22</v>
      </c>
      <c r="C51" s="137" t="s">
        <v>90</v>
      </c>
      <c r="D51" s="77">
        <v>1140000</v>
      </c>
      <c r="E51" s="33"/>
      <c r="F51" s="33"/>
      <c r="G51" s="64">
        <f t="shared" si="2"/>
        <v>1140000</v>
      </c>
    </row>
    <row r="52" spans="1:11" ht="31.5" customHeight="1" x14ac:dyDescent="0.25">
      <c r="A52" s="68" t="s">
        <v>36</v>
      </c>
      <c r="B52" s="31" t="s">
        <v>22</v>
      </c>
      <c r="C52" s="141" t="s">
        <v>57</v>
      </c>
      <c r="D52" s="82">
        <v>80000</v>
      </c>
      <c r="E52" s="38"/>
      <c r="F52" s="38"/>
      <c r="G52" s="63">
        <f>SUM(D52+F52)</f>
        <v>80000</v>
      </c>
    </row>
    <row r="53" spans="1:11" ht="31.5" x14ac:dyDescent="0.25">
      <c r="A53" s="66" t="s">
        <v>36</v>
      </c>
      <c r="B53" s="7" t="s">
        <v>22</v>
      </c>
      <c r="C53" s="137" t="s">
        <v>54</v>
      </c>
      <c r="D53" s="83">
        <v>157630</v>
      </c>
      <c r="E53" s="3"/>
      <c r="F53" s="3"/>
      <c r="G53" s="65">
        <f t="shared" si="2"/>
        <v>157630</v>
      </c>
    </row>
    <row r="54" spans="1:11" ht="47.25" x14ac:dyDescent="0.25">
      <c r="A54" s="66" t="s">
        <v>36</v>
      </c>
      <c r="B54" s="7" t="s">
        <v>22</v>
      </c>
      <c r="C54" s="137" t="s">
        <v>126</v>
      </c>
      <c r="D54" s="83">
        <v>65000</v>
      </c>
      <c r="E54" s="3"/>
      <c r="F54" s="3"/>
      <c r="G54" s="65">
        <f t="shared" si="2"/>
        <v>65000</v>
      </c>
    </row>
    <row r="55" spans="1:11" ht="31.5" x14ac:dyDescent="0.25">
      <c r="A55" s="66" t="s">
        <v>36</v>
      </c>
      <c r="B55" s="7" t="s">
        <v>22</v>
      </c>
      <c r="C55" s="137" t="s">
        <v>55</v>
      </c>
      <c r="D55" s="83">
        <v>204000</v>
      </c>
      <c r="E55" s="3"/>
      <c r="F55" s="3"/>
      <c r="G55" s="65">
        <f t="shared" si="2"/>
        <v>204000</v>
      </c>
    </row>
    <row r="56" spans="1:11" ht="15.75" hidden="1" x14ac:dyDescent="0.25">
      <c r="A56" s="66"/>
      <c r="B56" s="7"/>
      <c r="C56" s="137"/>
      <c r="D56" s="83"/>
      <c r="E56" s="3"/>
      <c r="F56" s="3"/>
      <c r="G56" s="65">
        <f t="shared" si="2"/>
        <v>0</v>
      </c>
    </row>
    <row r="57" spans="1:11" ht="63" x14ac:dyDescent="0.25">
      <c r="A57" s="66" t="s">
        <v>36</v>
      </c>
      <c r="B57" s="7" t="s">
        <v>22</v>
      </c>
      <c r="C57" s="137" t="s">
        <v>109</v>
      </c>
      <c r="D57" s="83">
        <v>121000</v>
      </c>
      <c r="E57" s="3"/>
      <c r="F57" s="3"/>
      <c r="G57" s="65">
        <f>SUM(D57+F57)</f>
        <v>121000</v>
      </c>
    </row>
    <row r="58" spans="1:11" ht="32.25" thickBot="1" x14ac:dyDescent="0.3">
      <c r="A58" s="66" t="s">
        <v>131</v>
      </c>
      <c r="B58" s="7" t="s">
        <v>132</v>
      </c>
      <c r="C58" s="137" t="s">
        <v>56</v>
      </c>
      <c r="D58" s="83">
        <v>198000</v>
      </c>
      <c r="E58" s="3"/>
      <c r="F58" s="3"/>
      <c r="G58" s="65">
        <f>SUM(D58+F58)</f>
        <v>198000</v>
      </c>
    </row>
    <row r="59" spans="1:11" ht="63.75" thickBot="1" x14ac:dyDescent="0.25">
      <c r="A59" s="34" t="s">
        <v>92</v>
      </c>
      <c r="B59" s="58" t="s">
        <v>116</v>
      </c>
      <c r="C59" s="39"/>
      <c r="D59" s="40">
        <f>SUM(D60:D64)</f>
        <v>759978</v>
      </c>
      <c r="E59" s="40"/>
      <c r="F59" s="40">
        <f>SUM(F60:F64)</f>
        <v>0</v>
      </c>
      <c r="G59" s="41">
        <f t="shared" ref="G59:G64" si="3">SUM(D59+F59)</f>
        <v>759978</v>
      </c>
    </row>
    <row r="60" spans="1:11" ht="78.75" x14ac:dyDescent="0.25">
      <c r="A60" s="98" t="s">
        <v>32</v>
      </c>
      <c r="B60" s="16" t="s">
        <v>16</v>
      </c>
      <c r="C60" s="12" t="s">
        <v>93</v>
      </c>
      <c r="D60" s="80">
        <v>30000</v>
      </c>
      <c r="E60" s="33"/>
      <c r="F60" s="33"/>
      <c r="G60" s="61">
        <f t="shared" si="3"/>
        <v>30000</v>
      </c>
      <c r="H60" s="99"/>
      <c r="I60" s="86"/>
      <c r="J60" s="100"/>
      <c r="K60" s="101"/>
    </row>
    <row r="61" spans="1:11" s="15" customFormat="1" ht="31.5" x14ac:dyDescent="0.25">
      <c r="A61" s="98" t="s">
        <v>35</v>
      </c>
      <c r="B61" s="16" t="s">
        <v>24</v>
      </c>
      <c r="C61" s="132" t="s">
        <v>94</v>
      </c>
      <c r="D61" s="80">
        <v>200000</v>
      </c>
      <c r="E61" s="22"/>
      <c r="F61" s="22"/>
      <c r="G61" s="70">
        <f t="shared" si="3"/>
        <v>200000</v>
      </c>
    </row>
    <row r="62" spans="1:11" s="15" customFormat="1" ht="31.5" x14ac:dyDescent="0.25">
      <c r="A62" s="68" t="s">
        <v>35</v>
      </c>
      <c r="B62" s="42" t="s">
        <v>24</v>
      </c>
      <c r="C62" s="138" t="s">
        <v>9</v>
      </c>
      <c r="D62" s="81">
        <v>10200</v>
      </c>
      <c r="E62" s="22"/>
      <c r="F62" s="22"/>
      <c r="G62" s="70">
        <f t="shared" si="3"/>
        <v>10200</v>
      </c>
    </row>
    <row r="63" spans="1:11" s="15" customFormat="1" ht="31.5" x14ac:dyDescent="0.25">
      <c r="A63" s="66" t="s">
        <v>34</v>
      </c>
      <c r="B63" s="6" t="s">
        <v>11</v>
      </c>
      <c r="C63" s="14" t="s">
        <v>95</v>
      </c>
      <c r="D63" s="83">
        <v>35000</v>
      </c>
      <c r="E63" s="74"/>
      <c r="F63" s="74"/>
      <c r="G63" s="70">
        <f t="shared" si="3"/>
        <v>35000</v>
      </c>
    </row>
    <row r="64" spans="1:11" ht="78.75" customHeight="1" thickBot="1" x14ac:dyDescent="0.3">
      <c r="A64" s="69" t="s">
        <v>53</v>
      </c>
      <c r="B64" s="143" t="s">
        <v>134</v>
      </c>
      <c r="C64" s="97" t="s">
        <v>96</v>
      </c>
      <c r="D64" s="77">
        <v>484778</v>
      </c>
      <c r="E64" s="38"/>
      <c r="F64" s="38"/>
      <c r="G64" s="63">
        <f t="shared" si="3"/>
        <v>484778</v>
      </c>
    </row>
    <row r="65" spans="1:7" ht="0.75" hidden="1" customHeight="1" thickBot="1" x14ac:dyDescent="0.3">
      <c r="A65" s="34"/>
      <c r="B65" s="127"/>
      <c r="C65" s="35"/>
      <c r="D65" s="36">
        <f>SUM(D66:D67)</f>
        <v>0</v>
      </c>
      <c r="E65" s="36"/>
      <c r="F65" s="36">
        <f>SUM(F66:F67)</f>
        <v>0</v>
      </c>
      <c r="G65" s="37">
        <f>SUM(G66:G67)</f>
        <v>0</v>
      </c>
    </row>
    <row r="66" spans="1:7" ht="16.5" hidden="1" thickBot="1" x14ac:dyDescent="0.3">
      <c r="A66" s="66"/>
      <c r="B66" s="6"/>
      <c r="C66" s="93"/>
      <c r="D66" s="79"/>
      <c r="E66" s="4"/>
      <c r="F66" s="4"/>
      <c r="G66" s="65">
        <f>SUM(D66+F66)</f>
        <v>0</v>
      </c>
    </row>
    <row r="67" spans="1:7" ht="96" hidden="1" customHeight="1" thickBot="1" x14ac:dyDescent="0.3">
      <c r="A67" s="66"/>
      <c r="B67" s="6"/>
      <c r="C67" s="136"/>
      <c r="D67" s="110"/>
      <c r="E67" s="43"/>
      <c r="F67" s="43"/>
      <c r="G67" s="64">
        <f t="shared" ref="G67:G88" si="4">SUM(D67+F67)</f>
        <v>0</v>
      </c>
    </row>
    <row r="68" spans="1:7" ht="47.25" customHeight="1" thickBot="1" x14ac:dyDescent="0.3">
      <c r="A68" s="34" t="s">
        <v>114</v>
      </c>
      <c r="B68" s="58" t="s">
        <v>118</v>
      </c>
      <c r="C68" s="35"/>
      <c r="D68" s="36">
        <f>SUM(D69:D84)</f>
        <v>14982563</v>
      </c>
      <c r="E68" s="36"/>
      <c r="F68" s="36">
        <f>SUM(F69:F84)</f>
        <v>12833251</v>
      </c>
      <c r="G68" s="89">
        <f t="shared" si="4"/>
        <v>27815814</v>
      </c>
    </row>
    <row r="69" spans="1:7" ht="47.25" hidden="1" x14ac:dyDescent="0.25">
      <c r="A69" s="166">
        <v>100102</v>
      </c>
      <c r="B69" s="168" t="s">
        <v>25</v>
      </c>
      <c r="D69" s="44"/>
      <c r="E69" s="91" t="s">
        <v>62</v>
      </c>
      <c r="F69" s="85"/>
      <c r="G69" s="64">
        <f t="shared" si="4"/>
        <v>0</v>
      </c>
    </row>
    <row r="70" spans="1:7" ht="30.75" hidden="1" customHeight="1" x14ac:dyDescent="0.25">
      <c r="A70" s="167"/>
      <c r="B70" s="169"/>
      <c r="C70" s="111"/>
      <c r="D70" s="9"/>
      <c r="E70" s="92" t="s">
        <v>65</v>
      </c>
      <c r="F70" s="84"/>
      <c r="G70" s="65">
        <f t="shared" si="4"/>
        <v>0</v>
      </c>
    </row>
    <row r="71" spans="1:7" ht="30.75" hidden="1" customHeight="1" x14ac:dyDescent="0.25">
      <c r="A71" s="66" t="s">
        <v>37</v>
      </c>
      <c r="B71" s="7" t="s">
        <v>40</v>
      </c>
      <c r="D71" s="9"/>
      <c r="E71" s="102" t="s">
        <v>63</v>
      </c>
      <c r="F71" s="84"/>
      <c r="G71" s="65">
        <f t="shared" si="4"/>
        <v>0</v>
      </c>
    </row>
    <row r="72" spans="1:7" ht="30.75" hidden="1" customHeight="1" x14ac:dyDescent="0.25">
      <c r="A72" s="66" t="s">
        <v>37</v>
      </c>
      <c r="B72" s="7" t="s">
        <v>40</v>
      </c>
      <c r="C72" s="90" t="s">
        <v>64</v>
      </c>
      <c r="D72" s="9"/>
      <c r="E72" s="9"/>
      <c r="F72" s="84"/>
      <c r="G72" s="65">
        <f t="shared" si="4"/>
        <v>0</v>
      </c>
    </row>
    <row r="73" spans="1:7" ht="50.25" customHeight="1" x14ac:dyDescent="0.25">
      <c r="A73" s="174" t="s">
        <v>38</v>
      </c>
      <c r="B73" s="175" t="s">
        <v>39</v>
      </c>
      <c r="C73" s="92" t="s">
        <v>142</v>
      </c>
      <c r="D73" s="9">
        <v>87000</v>
      </c>
      <c r="E73" s="118"/>
      <c r="F73" s="9"/>
      <c r="G73" s="65">
        <f t="shared" si="4"/>
        <v>87000</v>
      </c>
    </row>
    <row r="74" spans="1:7" ht="31.5" x14ac:dyDescent="0.25">
      <c r="A74" s="166"/>
      <c r="B74" s="168"/>
      <c r="C74" s="92" t="s">
        <v>144</v>
      </c>
      <c r="D74" s="9">
        <v>50000</v>
      </c>
      <c r="E74" s="9"/>
      <c r="F74" s="9"/>
      <c r="G74" s="65">
        <f>SUM(D74+F74)</f>
        <v>50000</v>
      </c>
    </row>
    <row r="75" spans="1:7" ht="31.5" x14ac:dyDescent="0.25">
      <c r="A75" s="146"/>
      <c r="B75" s="149"/>
      <c r="C75" s="92"/>
      <c r="D75" s="9"/>
      <c r="E75" s="92" t="s">
        <v>147</v>
      </c>
      <c r="F75" s="9">
        <v>960000</v>
      </c>
      <c r="G75" s="65">
        <f t="shared" si="4"/>
        <v>960000</v>
      </c>
    </row>
    <row r="76" spans="1:7" ht="15.75" hidden="1" x14ac:dyDescent="0.25">
      <c r="A76" s="147"/>
      <c r="B76" s="150"/>
      <c r="C76" s="92"/>
      <c r="D76" s="9"/>
      <c r="E76" s="9"/>
      <c r="F76" s="9"/>
      <c r="G76" s="65">
        <f t="shared" si="4"/>
        <v>0</v>
      </c>
    </row>
    <row r="77" spans="1:7" ht="15.75" hidden="1" x14ac:dyDescent="0.25">
      <c r="A77" s="103"/>
      <c r="B77" s="151"/>
      <c r="C77" s="92"/>
      <c r="D77" s="9"/>
      <c r="E77" s="9"/>
      <c r="F77" s="9"/>
      <c r="G77" s="65">
        <f t="shared" si="4"/>
        <v>0</v>
      </c>
    </row>
    <row r="78" spans="1:7" ht="34.5" customHeight="1" x14ac:dyDescent="0.25">
      <c r="A78" s="103">
        <v>100203</v>
      </c>
      <c r="B78" s="148" t="s">
        <v>26</v>
      </c>
      <c r="C78" s="92" t="s">
        <v>59</v>
      </c>
      <c r="D78" s="160">
        <v>14845563</v>
      </c>
      <c r="E78" s="140" t="s">
        <v>125</v>
      </c>
      <c r="F78" s="9">
        <v>4357159</v>
      </c>
      <c r="G78" s="65">
        <f>SUM(D78+F78)</f>
        <v>19202722</v>
      </c>
    </row>
    <row r="79" spans="1:7" ht="94.5" x14ac:dyDescent="0.2">
      <c r="A79" s="174">
        <v>170703</v>
      </c>
      <c r="B79" s="180" t="s">
        <v>124</v>
      </c>
      <c r="C79" s="176"/>
      <c r="D79" s="178"/>
      <c r="E79" s="92" t="s">
        <v>60</v>
      </c>
      <c r="F79" s="131">
        <v>4411092</v>
      </c>
      <c r="G79" s="65">
        <f t="shared" si="4"/>
        <v>4411092</v>
      </c>
    </row>
    <row r="80" spans="1:7" ht="15.75" hidden="1" customHeight="1" x14ac:dyDescent="0.2">
      <c r="A80" s="167"/>
      <c r="B80" s="181"/>
      <c r="C80" s="177"/>
      <c r="D80" s="179"/>
      <c r="E80" s="92"/>
      <c r="F80" s="131"/>
      <c r="G80" s="65">
        <f t="shared" si="4"/>
        <v>0</v>
      </c>
    </row>
    <row r="81" spans="1:10" ht="64.5" customHeight="1" x14ac:dyDescent="0.25">
      <c r="A81" s="66" t="s">
        <v>136</v>
      </c>
      <c r="B81" s="6" t="s">
        <v>137</v>
      </c>
      <c r="C81" s="90"/>
      <c r="D81" s="84"/>
      <c r="E81" s="140" t="s">
        <v>138</v>
      </c>
      <c r="F81" s="9">
        <v>1000000</v>
      </c>
      <c r="G81" s="65">
        <f t="shared" si="4"/>
        <v>1000000</v>
      </c>
    </row>
    <row r="82" spans="1:10" ht="63.75" customHeight="1" thickBot="1" x14ac:dyDescent="0.3">
      <c r="A82" s="66" t="s">
        <v>136</v>
      </c>
      <c r="B82" s="6" t="s">
        <v>137</v>
      </c>
      <c r="C82" s="92"/>
      <c r="D82" s="84"/>
      <c r="E82" s="140" t="s">
        <v>139</v>
      </c>
      <c r="F82" s="161">
        <v>2105000</v>
      </c>
      <c r="G82" s="65">
        <f t="shared" si="4"/>
        <v>2105000</v>
      </c>
    </row>
    <row r="83" spans="1:10" ht="51.75" hidden="1" customHeight="1" thickBot="1" x14ac:dyDescent="0.3">
      <c r="A83" s="66"/>
      <c r="B83" s="6"/>
      <c r="C83" s="92"/>
      <c r="D83" s="84"/>
      <c r="E83" s="140"/>
      <c r="F83" s="3"/>
      <c r="G83" s="65">
        <f t="shared" si="4"/>
        <v>0</v>
      </c>
    </row>
    <row r="84" spans="1:10" ht="29.25" hidden="1" customHeight="1" thickBot="1" x14ac:dyDescent="0.3">
      <c r="A84" s="72"/>
      <c r="B84" s="31"/>
      <c r="C84" s="45"/>
      <c r="D84" s="38"/>
      <c r="E84" s="38"/>
      <c r="F84" s="38"/>
      <c r="G84" s="63">
        <f t="shared" si="4"/>
        <v>0</v>
      </c>
    </row>
    <row r="85" spans="1:10" ht="45.75" customHeight="1" thickBot="1" x14ac:dyDescent="0.3">
      <c r="A85" s="46" t="s">
        <v>104</v>
      </c>
      <c r="B85" s="47" t="s">
        <v>117</v>
      </c>
      <c r="C85" s="145"/>
      <c r="D85" s="36">
        <f>SUM(D86:D88)</f>
        <v>76500</v>
      </c>
      <c r="E85" s="36"/>
      <c r="F85" s="36">
        <f>SUM(F86:F88)</f>
        <v>0</v>
      </c>
      <c r="G85" s="41">
        <f t="shared" si="4"/>
        <v>76500</v>
      </c>
    </row>
    <row r="86" spans="1:10" ht="48" hidden="1" thickBot="1" x14ac:dyDescent="0.3">
      <c r="A86" s="114" t="s">
        <v>46</v>
      </c>
      <c r="B86" s="115" t="s">
        <v>47</v>
      </c>
      <c r="C86" s="115"/>
      <c r="D86" s="116"/>
      <c r="E86" s="117" t="s">
        <v>68</v>
      </c>
      <c r="F86" s="116"/>
      <c r="G86" s="61">
        <f t="shared" si="4"/>
        <v>0</v>
      </c>
    </row>
    <row r="87" spans="1:10" ht="94.5" x14ac:dyDescent="0.25">
      <c r="A87" s="66" t="s">
        <v>46</v>
      </c>
      <c r="B87" s="7" t="s">
        <v>47</v>
      </c>
      <c r="C87" s="12" t="s">
        <v>140</v>
      </c>
      <c r="D87" s="4">
        <v>67680</v>
      </c>
      <c r="E87" s="117"/>
      <c r="F87" s="22"/>
      <c r="G87" s="61">
        <f t="shared" si="4"/>
        <v>67680</v>
      </c>
    </row>
    <row r="88" spans="1:10" ht="69.75" customHeight="1" thickBot="1" x14ac:dyDescent="0.3">
      <c r="A88" s="112">
        <v>250404</v>
      </c>
      <c r="B88" s="32" t="s">
        <v>11</v>
      </c>
      <c r="C88" s="113" t="s">
        <v>99</v>
      </c>
      <c r="D88" s="43">
        <v>8820</v>
      </c>
      <c r="E88" s="49"/>
      <c r="F88" s="49"/>
      <c r="G88" s="71">
        <f t="shared" si="4"/>
        <v>8820</v>
      </c>
    </row>
    <row r="89" spans="1:10" ht="32.25" thickBot="1" x14ac:dyDescent="0.3">
      <c r="A89" s="34" t="s">
        <v>103</v>
      </c>
      <c r="B89" s="58" t="s">
        <v>18</v>
      </c>
      <c r="C89" s="35"/>
      <c r="D89" s="36">
        <f>SUM(D90+D91+D94+D92)</f>
        <v>363463</v>
      </c>
      <c r="E89" s="36"/>
      <c r="F89" s="36">
        <f>SUM(F90+F91+F94)</f>
        <v>0</v>
      </c>
      <c r="G89" s="41">
        <f>SUM(D89+F89)</f>
        <v>363463</v>
      </c>
    </row>
    <row r="90" spans="1:10" ht="31.5" x14ac:dyDescent="0.25">
      <c r="A90" s="69">
        <v>110502</v>
      </c>
      <c r="B90" s="7" t="s">
        <v>17</v>
      </c>
      <c r="C90" s="50" t="s">
        <v>98</v>
      </c>
      <c r="D90" s="33">
        <v>245463</v>
      </c>
      <c r="E90" s="33"/>
      <c r="F90" s="33"/>
      <c r="G90" s="64">
        <f t="shared" ref="G90:G103" si="5">SUM(D90+F90)</f>
        <v>245463</v>
      </c>
    </row>
    <row r="91" spans="1:10" ht="48" customHeight="1" x14ac:dyDescent="0.25">
      <c r="A91" s="66">
        <v>110502</v>
      </c>
      <c r="B91" s="7" t="s">
        <v>17</v>
      </c>
      <c r="C91" s="92" t="s">
        <v>129</v>
      </c>
      <c r="D91" s="3">
        <v>13000</v>
      </c>
      <c r="E91" s="3"/>
      <c r="F91" s="3"/>
      <c r="G91" s="63">
        <f t="shared" si="5"/>
        <v>13000</v>
      </c>
    </row>
    <row r="92" spans="1:10" ht="48" customHeight="1" x14ac:dyDescent="0.25">
      <c r="A92" s="66">
        <v>110502</v>
      </c>
      <c r="B92" s="7" t="s">
        <v>17</v>
      </c>
      <c r="C92" s="92" t="s">
        <v>150</v>
      </c>
      <c r="D92" s="3">
        <v>5000</v>
      </c>
      <c r="E92" s="3"/>
      <c r="F92" s="3"/>
      <c r="G92" s="63">
        <f t="shared" si="5"/>
        <v>5000</v>
      </c>
    </row>
    <row r="93" spans="1:10" ht="48" hidden="1" customHeight="1" x14ac:dyDescent="0.25">
      <c r="A93" s="66">
        <v>110502</v>
      </c>
      <c r="B93" s="7" t="s">
        <v>17</v>
      </c>
      <c r="C93" s="92"/>
      <c r="D93" s="3"/>
      <c r="E93" s="3"/>
      <c r="F93" s="3"/>
      <c r="G93" s="63"/>
    </row>
    <row r="94" spans="1:10" ht="36" customHeight="1" thickBot="1" x14ac:dyDescent="0.3">
      <c r="A94" s="87" t="s">
        <v>69</v>
      </c>
      <c r="B94" s="7" t="s">
        <v>17</v>
      </c>
      <c r="C94" s="119" t="s">
        <v>130</v>
      </c>
      <c r="D94" s="43">
        <v>100000</v>
      </c>
      <c r="E94" s="43"/>
      <c r="F94" s="43"/>
      <c r="G94" s="63">
        <f t="shared" si="5"/>
        <v>100000</v>
      </c>
    </row>
    <row r="95" spans="1:10" ht="48" thickBot="1" x14ac:dyDescent="0.3">
      <c r="A95" s="51" t="s">
        <v>102</v>
      </c>
      <c r="B95" s="105" t="s">
        <v>119</v>
      </c>
      <c r="C95" s="52"/>
      <c r="D95" s="53">
        <f>SUM(D96)</f>
        <v>0</v>
      </c>
      <c r="E95" s="53"/>
      <c r="F95" s="53">
        <f>SUM(F96)</f>
        <v>15640726</v>
      </c>
      <c r="G95" s="54">
        <f t="shared" si="5"/>
        <v>15640726</v>
      </c>
    </row>
    <row r="96" spans="1:10" ht="31.5" customHeight="1" thickBot="1" x14ac:dyDescent="0.3">
      <c r="A96" s="123" t="s">
        <v>44</v>
      </c>
      <c r="B96" s="48" t="s">
        <v>45</v>
      </c>
      <c r="C96" s="52"/>
      <c r="D96" s="121"/>
      <c r="E96" s="122" t="s">
        <v>112</v>
      </c>
      <c r="F96" s="153">
        <v>15640726</v>
      </c>
      <c r="G96" s="162">
        <f t="shared" si="5"/>
        <v>15640726</v>
      </c>
      <c r="H96" s="11"/>
      <c r="I96" s="11"/>
      <c r="J96" s="11"/>
    </row>
    <row r="97" spans="1:10" ht="32.25" hidden="1" thickBot="1" x14ac:dyDescent="0.3">
      <c r="A97" s="51" t="s">
        <v>100</v>
      </c>
      <c r="B97" s="105" t="s">
        <v>72</v>
      </c>
      <c r="C97" s="120"/>
      <c r="D97" s="53">
        <f>SUM(D98)</f>
        <v>0</v>
      </c>
      <c r="E97" s="53"/>
      <c r="F97" s="53">
        <f>SUM(F98)</f>
        <v>0</v>
      </c>
      <c r="G97" s="54">
        <f>SUM(D97+F97)</f>
        <v>0</v>
      </c>
      <c r="H97" s="11"/>
      <c r="I97" s="11"/>
      <c r="J97" s="11"/>
    </row>
    <row r="98" spans="1:10" ht="32.25" hidden="1" thickBot="1" x14ac:dyDescent="0.3">
      <c r="A98" s="73" t="s">
        <v>115</v>
      </c>
      <c r="B98" s="48" t="s">
        <v>71</v>
      </c>
      <c r="C98" s="108" t="s">
        <v>73</v>
      </c>
      <c r="D98" s="43"/>
      <c r="E98" s="104"/>
      <c r="F98" s="110"/>
      <c r="G98" s="65">
        <f t="shared" si="5"/>
        <v>0</v>
      </c>
      <c r="H98" s="11"/>
      <c r="I98" s="11"/>
      <c r="J98" s="11"/>
    </row>
    <row r="99" spans="1:10" s="11" customFormat="1" ht="2.25" hidden="1" customHeight="1" thickBot="1" x14ac:dyDescent="0.3">
      <c r="A99" s="55" t="s">
        <v>101</v>
      </c>
      <c r="B99" s="105" t="s">
        <v>20</v>
      </c>
      <c r="C99" s="56"/>
      <c r="D99" s="53">
        <f>SUM(D100:D103)</f>
        <v>0</v>
      </c>
      <c r="E99" s="53"/>
      <c r="F99" s="53"/>
      <c r="G99" s="54">
        <f t="shared" si="5"/>
        <v>0</v>
      </c>
      <c r="H99" s="1"/>
      <c r="I99" s="1"/>
      <c r="J99" s="1"/>
    </row>
    <row r="100" spans="1:10" ht="16.5" hidden="1" thickBot="1" x14ac:dyDescent="0.3">
      <c r="A100" s="69"/>
      <c r="B100" s="106"/>
      <c r="C100" s="50"/>
      <c r="D100" s="33"/>
      <c r="E100" s="33"/>
      <c r="F100" s="33"/>
      <c r="G100" s="64">
        <f t="shared" si="5"/>
        <v>0</v>
      </c>
    </row>
    <row r="101" spans="1:10" ht="63.75" hidden="1" thickBot="1" x14ac:dyDescent="0.3">
      <c r="A101" s="66">
        <v>250344</v>
      </c>
      <c r="B101" s="107" t="s">
        <v>13</v>
      </c>
      <c r="C101" s="12" t="s">
        <v>66</v>
      </c>
      <c r="D101" s="3"/>
      <c r="E101" s="3"/>
      <c r="F101" s="3"/>
      <c r="G101" s="65">
        <f t="shared" si="5"/>
        <v>0</v>
      </c>
    </row>
    <row r="102" spans="1:10" ht="63.75" hidden="1" thickBot="1" x14ac:dyDescent="0.3">
      <c r="A102" s="66">
        <v>250344</v>
      </c>
      <c r="B102" s="107" t="s">
        <v>13</v>
      </c>
      <c r="C102" s="12" t="s">
        <v>42</v>
      </c>
      <c r="D102" s="3"/>
      <c r="E102" s="3"/>
      <c r="F102" s="3"/>
      <c r="G102" s="65">
        <f t="shared" si="5"/>
        <v>0</v>
      </c>
    </row>
    <row r="103" spans="1:10" ht="63.75" hidden="1" thickBot="1" x14ac:dyDescent="0.3">
      <c r="A103" s="68">
        <v>250344</v>
      </c>
      <c r="B103" s="95" t="s">
        <v>13</v>
      </c>
      <c r="C103" s="133" t="s">
        <v>120</v>
      </c>
      <c r="D103" s="82"/>
      <c r="E103" s="38"/>
      <c r="F103" s="38"/>
      <c r="G103" s="63">
        <f t="shared" si="5"/>
        <v>0</v>
      </c>
    </row>
    <row r="104" spans="1:10" ht="16.5" thickBot="1" x14ac:dyDescent="0.3">
      <c r="A104" s="57"/>
      <c r="B104" s="58" t="s">
        <v>10</v>
      </c>
      <c r="C104" s="59"/>
      <c r="D104" s="155">
        <f>SUM(D11+D46+D59+D65+D68+D85+D89+D95+D99+D97+D42)</f>
        <v>20620959</v>
      </c>
      <c r="E104" s="155"/>
      <c r="F104" s="155">
        <f>SUM(F11+F46+F59+F65+F68+F85+F89+F95+F99+F97+F42)</f>
        <v>34184772</v>
      </c>
      <c r="G104" s="155">
        <f>SUM(G11+G46+G59+G65+G68+G85+G89+G95+G99+G97+G42)</f>
        <v>54805731</v>
      </c>
    </row>
    <row r="105" spans="1:10" x14ac:dyDescent="0.2">
      <c r="B105" s="11"/>
    </row>
    <row r="107" spans="1:10" ht="21.75" customHeight="1" x14ac:dyDescent="0.25">
      <c r="B107" s="5" t="s">
        <v>52</v>
      </c>
      <c r="C107" s="75"/>
      <c r="D107" s="75"/>
      <c r="E107" s="75"/>
      <c r="F107" s="5" t="s">
        <v>67</v>
      </c>
    </row>
    <row r="109" spans="1:10" ht="30.75" customHeight="1" x14ac:dyDescent="0.25">
      <c r="B109" s="5" t="s">
        <v>50</v>
      </c>
      <c r="C109" s="5"/>
      <c r="D109" s="5"/>
      <c r="F109" s="76" t="s">
        <v>49</v>
      </c>
    </row>
    <row r="110" spans="1:10" ht="15.75" x14ac:dyDescent="0.25">
      <c r="B110" s="19"/>
      <c r="C110" s="5"/>
      <c r="D110" s="5"/>
      <c r="E110" s="5"/>
    </row>
  </sheetData>
  <mergeCells count="12">
    <mergeCell ref="A73:A74"/>
    <mergeCell ref="B73:B74"/>
    <mergeCell ref="C79:C80"/>
    <mergeCell ref="D79:D80"/>
    <mergeCell ref="A79:A80"/>
    <mergeCell ref="B79:B80"/>
    <mergeCell ref="A7:G7"/>
    <mergeCell ref="A69:A70"/>
    <mergeCell ref="B69:B70"/>
    <mergeCell ref="C9:D9"/>
    <mergeCell ref="E9:F9"/>
    <mergeCell ref="E47:E50"/>
  </mergeCells>
  <phoneticPr fontId="4" type="noConversion"/>
  <pageMargins left="0.62992125984251968" right="0.27559055118110237" top="0.23622047244094491" bottom="0.31496062992125984" header="0.23622047244094491" footer="0.19685039370078741"/>
  <pageSetup paperSize="9" scale="47" fitToHeight="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Company>Default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Default</dc:creator>
  <cp:lastModifiedBy>Пользователь Windows</cp:lastModifiedBy>
  <cp:lastPrinted>2012-09-17T13:06:26Z</cp:lastPrinted>
  <dcterms:created xsi:type="dcterms:W3CDTF">2008-01-18T12:21:43Z</dcterms:created>
  <dcterms:modified xsi:type="dcterms:W3CDTF">2022-02-17T13:42:36Z</dcterms:modified>
</cp:coreProperties>
</file>