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сайт\бюджет\"/>
    </mc:Choice>
  </mc:AlternateContent>
  <xr:revisionPtr revIDLastSave="0" documentId="13_ncr:1_{D87F497B-47E5-46B0-BB16-BD259CE2E2A8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D20" i="3"/>
  <c r="D21" i="3"/>
  <c r="E17" i="3" l="1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<sst xmlns="http://schemas.openxmlformats.org/spreadsheetml/2006/main" count="57" uniqueCount="45">
  <si>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</si>
  <si>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</si>
  <si>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</si>
  <si>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</si>
  <si>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</si>
  <si>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</si>
  <si>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</si>
  <si>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</si>
  <si>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</si>
  <si>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</si>
  <si>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</si>
  <si>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</si>
  <si>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</si>
  <si>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</si>
  <si>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</si>
  <si>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</si>
  <si>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</si>
  <si>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</si>
  <si>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</si>
  <si>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</si>
  <si>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</si>
  <si>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</si>
  <si>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</si>
  <si>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</si>
  <si>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</si>
  <si>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</si>
  <si>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</si>
  <si>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</si>
  <si>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</si>
  <si>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</si>
  <si>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</si>
  <si>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</si>
  <si>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</si>
  <si>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</si>
  <si>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</si>
  <si>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</si>
  <si>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</si>
  <si>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</si>
  <si>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</si>
  <si>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</si>
  <si>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</si>
  <si>
    <t xml:space="preserve">Роман РОМАНОВ	</t>
  </si>
  <si>
    <t xml:space="preserve">Секретар Мелітопольської міської ради							</t>
  </si>
  <si>
    <t>0856800000</t>
  </si>
  <si>
    <t>до рішення 35 сесії  Мелітопольської міської ради Запорізької області VIII  скликання від 22.03.2024  №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</si>
</sst>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F8" sqref="F8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184526479</v>
      </c>
      <c r="D13" s="7">
        <f>D14+D21+D18</f>
        <v>46922159</v>
      </c>
      <c r="E13" s="7">
        <f>E14+E21+E18</f>
        <v>137604320</v>
      </c>
      <c r="F13" s="7">
        <f>F14+F21+F18</f>
        <v>137604320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x14ac:dyDescent="0.3">
      <c r="A18" s="6">
        <v>208000</v>
      </c>
      <c r="B18" s="8" t="s">
        <v>9</v>
      </c>
      <c r="C18" s="15">
        <f t="shared" si="0"/>
        <v>234727769</v>
      </c>
      <c r="D18" s="15">
        <f>D19-D20</f>
        <v>205203479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113696954</v>
      </c>
      <c r="D20" s="7">
        <f>D19-163766850-8935575-2165118-19667422-5807595-4860919</f>
        <v>112965752</v>
      </c>
      <c r="E20" s="7">
        <f>E19-29524290</f>
        <v>731202</v>
      </c>
      <c r="F20" s="7">
        <f>F19-29524290</f>
        <v>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-42760600-31001290-4217070-110100000+273350+65600000-8935575-1665118-19667422-5807595</f>
        <v>-158281320</v>
      </c>
      <c r="E21" s="7">
        <f>-D21</f>
        <v>158281320</v>
      </c>
      <c r="F21" s="7">
        <f>E21</f>
        <v>158281320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184526479</v>
      </c>
      <c r="D26" s="39">
        <f>D13+D22</f>
        <v>46922159</v>
      </c>
      <c r="E26" s="39">
        <f>E13+E22</f>
        <v>137604320</v>
      </c>
      <c r="F26" s="39">
        <f>F13+F22</f>
        <v>137604320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234727769</v>
      </c>
      <c r="D38" s="7">
        <f>D42</f>
        <v>46922159</v>
      </c>
      <c r="E38" s="7">
        <f>E42</f>
        <v>187805610</v>
      </c>
      <c r="F38" s="7">
        <f>F42</f>
        <v>187805610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234727769</v>
      </c>
      <c r="D42" s="7">
        <f>D43-D44+D45</f>
        <v>46922159</v>
      </c>
      <c r="E42" s="7">
        <f>E43-E44+E45</f>
        <v>187805610</v>
      </c>
      <c r="F42" s="7">
        <f>F43-F44+F45</f>
        <v>187805610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113696954</v>
      </c>
      <c r="D44" s="7">
        <f t="shared" si="1"/>
        <v>112965752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-158281320</v>
      </c>
      <c r="E45" s="7">
        <f>E21</f>
        <v>158281320</v>
      </c>
      <c r="F45" s="7">
        <f>F21</f>
        <v>158281320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184526479</v>
      </c>
      <c r="D46" s="11">
        <f>D28+D38</f>
        <v>46922159</v>
      </c>
      <c r="E46" s="11">
        <f>E28+E38</f>
        <v>137604320</v>
      </c>
      <c r="F46" s="11">
        <f>F28+F38</f>
        <v>137604320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39</v>
      </c>
      <c r="B48" s="28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42</v>
      </c>
      <c r="B50" s="53"/>
      <c r="C50" s="30"/>
      <c r="D50" s="31"/>
      <c r="E50" s="54" t="s">
        <v>41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2024-03-25T10:31:09Z</dcterms:modified>
</cp:coreProperties>
</file>