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0 сесія\10\бюджет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06" i="1" l="1"/>
  <c r="D98" i="1"/>
  <c r="C108" i="1"/>
  <c r="C107" i="1"/>
  <c r="E106" i="1"/>
  <c r="C106" i="1" s="1"/>
  <c r="D106" i="1"/>
  <c r="C114" i="1"/>
  <c r="C99" i="1"/>
  <c r="C100" i="1"/>
  <c r="C101" i="1"/>
  <c r="C102" i="1"/>
  <c r="C103" i="1"/>
  <c r="C98" i="1"/>
  <c r="E74" i="1"/>
  <c r="E77" i="1"/>
  <c r="E73" i="1" s="1"/>
  <c r="F74" i="1"/>
  <c r="F73" i="1" s="1"/>
  <c r="C77" i="1"/>
  <c r="C111" i="1"/>
  <c r="D28" i="1"/>
  <c r="D30" i="1"/>
  <c r="D27" i="1"/>
  <c r="C27" i="1" s="1"/>
  <c r="E31" i="1"/>
  <c r="E30" i="1"/>
  <c r="E34" i="1"/>
  <c r="E29" i="1"/>
  <c r="C29" i="1" s="1"/>
  <c r="E45" i="1"/>
  <c r="E48" i="1"/>
  <c r="E33" i="1" s="1"/>
  <c r="E28" i="1" s="1"/>
  <c r="C28" i="1" s="1"/>
  <c r="C31" i="1"/>
  <c r="C30" i="1"/>
  <c r="D96" i="1"/>
  <c r="D95" i="1" s="1"/>
  <c r="D104" i="1"/>
  <c r="E98" i="1"/>
  <c r="E104" i="1"/>
  <c r="E95" i="1" s="1"/>
  <c r="F98" i="1"/>
  <c r="C112" i="1"/>
  <c r="C113" i="1"/>
  <c r="E27" i="1"/>
  <c r="F90" i="1"/>
  <c r="F89" i="1" s="1"/>
  <c r="E89" i="1" s="1"/>
  <c r="E88" i="1"/>
  <c r="C88" i="1"/>
  <c r="E91" i="1"/>
  <c r="F95" i="1"/>
  <c r="C115" i="1"/>
  <c r="C104" i="1"/>
  <c r="C96" i="1"/>
  <c r="C110" i="1"/>
  <c r="C109" i="1"/>
  <c r="C105" i="1"/>
  <c r="E79" i="1"/>
  <c r="E78" i="1"/>
  <c r="C82" i="1"/>
  <c r="F84" i="1"/>
  <c r="E84" i="1" s="1"/>
  <c r="E83" i="1" s="1"/>
  <c r="D34" i="1"/>
  <c r="D45" i="1"/>
  <c r="D48" i="1"/>
  <c r="D33" i="1"/>
  <c r="C33" i="1" s="1"/>
  <c r="D17" i="1"/>
  <c r="C17" i="1" s="1"/>
  <c r="D22" i="1"/>
  <c r="D16" i="1"/>
  <c r="D15" i="1" s="1"/>
  <c r="E17" i="1"/>
  <c r="E22" i="1"/>
  <c r="E16" i="1" s="1"/>
  <c r="D25" i="1"/>
  <c r="D24" i="1"/>
  <c r="C24" i="1" s="1"/>
  <c r="C26" i="1"/>
  <c r="C25" i="1"/>
  <c r="D59" i="1"/>
  <c r="D57" i="1" s="1"/>
  <c r="E59" i="1"/>
  <c r="C61" i="1"/>
  <c r="D63" i="1"/>
  <c r="E63" i="1"/>
  <c r="C63" i="1" s="1"/>
  <c r="D68" i="1"/>
  <c r="C68" i="1" s="1"/>
  <c r="D70" i="1"/>
  <c r="E70" i="1"/>
  <c r="C70" i="1" s="1"/>
  <c r="C64" i="1"/>
  <c r="C87" i="1"/>
  <c r="D85" i="1"/>
  <c r="D84" i="1" s="1"/>
  <c r="E68" i="1"/>
  <c r="F57" i="1"/>
  <c r="F56" i="1" s="1"/>
  <c r="F63" i="1"/>
  <c r="F68" i="1"/>
  <c r="F70" i="1"/>
  <c r="F62" i="1"/>
  <c r="F79" i="1"/>
  <c r="F78" i="1"/>
  <c r="D90" i="1"/>
  <c r="D89" i="1" s="1"/>
  <c r="C89" i="1" s="1"/>
  <c r="F92" i="1"/>
  <c r="F34" i="1"/>
  <c r="F45" i="1"/>
  <c r="F48" i="1"/>
  <c r="F33" i="1"/>
  <c r="F15" i="1" s="1"/>
  <c r="F52" i="1"/>
  <c r="F51" i="1"/>
  <c r="E52" i="1"/>
  <c r="E51" i="1" s="1"/>
  <c r="C45" i="1"/>
  <c r="D74" i="1"/>
  <c r="D73" i="1"/>
  <c r="C73" i="1" s="1"/>
  <c r="E57" i="1"/>
  <c r="E92" i="1"/>
  <c r="D92" i="1"/>
  <c r="C92" i="1" s="1"/>
  <c r="D79" i="1"/>
  <c r="D78" i="1" s="1"/>
  <c r="C78" i="1" s="1"/>
  <c r="C22" i="1"/>
  <c r="D52" i="1"/>
  <c r="D51" i="1" s="1"/>
  <c r="C42" i="1"/>
  <c r="C67" i="1"/>
  <c r="C65" i="1"/>
  <c r="C97" i="1"/>
  <c r="C93" i="1"/>
  <c r="C91" i="1"/>
  <c r="C86" i="1"/>
  <c r="C81" i="1"/>
  <c r="C80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4" i="1"/>
  <c r="C79" i="1"/>
  <c r="C34" i="1"/>
  <c r="D62" i="1"/>
  <c r="E90" i="1"/>
  <c r="C84" i="1" l="1"/>
  <c r="D83" i="1"/>
  <c r="C83" i="1" s="1"/>
  <c r="C57" i="1"/>
  <c r="D56" i="1"/>
  <c r="C95" i="1"/>
  <c r="C16" i="1"/>
  <c r="E15" i="1"/>
  <c r="C15" i="1" s="1"/>
  <c r="D94" i="1"/>
  <c r="F83" i="1"/>
  <c r="F94" i="1" s="1"/>
  <c r="F116" i="1" s="1"/>
  <c r="C90" i="1"/>
  <c r="C85" i="1"/>
  <c r="C52" i="1"/>
  <c r="C51" i="1" s="1"/>
  <c r="C48" i="1"/>
  <c r="E62" i="1"/>
  <c r="E56" i="1" s="1"/>
  <c r="E94" i="1" s="1"/>
  <c r="E116" i="1" s="1"/>
  <c r="C59" i="1"/>
  <c r="D116" i="1" l="1"/>
  <c r="C116" i="1" s="1"/>
  <c r="C94" i="1"/>
  <c r="C56" i="1"/>
  <c r="C62" i="1"/>
</calcChain>
</file>

<file path=xl/sharedStrings.xml><?xml version="1.0" encoding="utf-8"?>
<sst xmlns="http://schemas.openxmlformats.org/spreadsheetml/2006/main" count="122" uniqueCount="119">
  <si>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</si>
  <si>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</si>
  <si>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</si>
  <si>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</si>
  <si>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</si>
  <si>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</si>
  <si>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</si>
  <si>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</si>
  <si>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</si>
  <si>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</si>
  <si>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</si>
  <si>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</si>
  <si>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</si>
  <si>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</si>
  <si>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</si>
  <si>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</si>
  <si>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</si>
  <si>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</si>
  <si>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</si>
  <si>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</si>
  <si>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</si>
  <si>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</si>
  <si>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</si>
  <si>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</si>
  <si>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</si>
  <si>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</si>
  <si>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</si>
  <si>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</si>
  <si>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</si>
  <si>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</si>
  <si>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</si>
  <si>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</si>
  <si>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</si>
  <si>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</si>
  <si>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</si>
  <si>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</si>
  <si>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</si>
  <si>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</si>
  <si>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</si>
  <si>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</si>
  <si>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</si>
  <si>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</si>
  <si>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</si>
  <si>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</si>
  <si>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</si>
  <si>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</si>
  <si>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</si>
  <si>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</si>
  <si>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</si>
  <si>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</si>
  <si>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</si>
  <si>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</si>
  <si>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</si>
  <si>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</si>
  <si>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</si>
  <si>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</si>
  <si>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</si>
  <si>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</si>
  <si>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</si>
  <si>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</si>
  <si>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</si>
  <si>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</si>
  <si>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</si>
  <si>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</si>
  <si>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</si>
  <si>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</si>
  <si>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</si>
  <si>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</si>
  <si>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</si>
  <si>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</si>
  <si>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</si>
  <si>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</si>
  <si>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</si>
  <si>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</si>
  <si>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</si>
  <si>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</si>
  <si>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</si>
  <si>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</si>
  <si>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</si>
  <si>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</si>
  <si>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</si>
  <si>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</si>
  <si>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</si>
  <si>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</si>
  <si>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</si>
  <si>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</si>
  <si>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</si>
  <si>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</si>
  <si>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</si>
  <si>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</si>
  <si>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</si>
  <si>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</si>
  <si>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</si>
  <si>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</si>
  <si>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</si>
  <si>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</si>
  <si>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</si>
  <si>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</si>
  <si>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</si>
  <si>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</si>
  <si>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</si>
  <si>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</si>
  <si>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</si>
  <si>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</si>
  <si>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</si>
  <si>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</si>
  <si>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</si>
  <si>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</si>
  <si>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</si>
  <si>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</si>
  <si>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</si>
  <si>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</si>
  <si>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</si>
  <si>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</si>
  <si>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</si>
  <si>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</si>
  <si>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>до рішення 10 сесії</t>
  </si>
  <si>
    <t>від 22.08.2021  № 6/5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</si>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</sst>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1"/>
  <sheetViews>
    <sheetView tabSelected="1" zoomScaleNormal="100" workbookViewId="0">
      <selection activeCell="E4" sqref="E4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116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118</v>
      </c>
      <c r="F4" s="3"/>
    </row>
    <row r="5" spans="1:7" x14ac:dyDescent="0.2">
      <c r="A5" s="4"/>
      <c r="B5" s="5"/>
      <c r="C5" s="9"/>
      <c r="D5" s="9"/>
      <c r="E5" s="9" t="s">
        <v>117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94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100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78</v>
      </c>
      <c r="C13" s="93" t="s">
        <v>79</v>
      </c>
      <c r="D13" s="93" t="s">
        <v>70</v>
      </c>
      <c r="E13" s="93" t="s">
        <v>14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731780000</v>
      </c>
      <c r="D15" s="51">
        <f>SUM(D16+D24+D27+D33)</f>
        <v>731590000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4" si="0">SUM(D16+E16)</f>
        <v>465900000</v>
      </c>
      <c r="D16" s="51">
        <f>SUM(D17+D22)</f>
        <v>465900000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464000000</v>
      </c>
      <c r="D17" s="50">
        <f>SUM(D18:D21)</f>
        <v>464000000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413600000</v>
      </c>
      <c r="D18" s="54">
        <v>413600000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54000000</v>
      </c>
      <c r="D27" s="50">
        <f>SUM(D28+D30+D32)</f>
        <v>54000000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106</v>
      </c>
      <c r="C28" s="50">
        <f>SUM(D28+E28)</f>
        <v>2000000</v>
      </c>
      <c r="D28" s="50">
        <f>SUM(D29)</f>
        <v>2000000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107</v>
      </c>
      <c r="C29" s="50">
        <f>SUM(D29+E29)</f>
        <v>2000000</v>
      </c>
      <c r="D29" s="56">
        <v>2000000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108</v>
      </c>
      <c r="C30" s="50">
        <f>SUM(D30+E30)</f>
        <v>10000000</v>
      </c>
      <c r="D30" s="50">
        <f>SUM(D31)</f>
        <v>10000000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107</v>
      </c>
      <c r="C31" s="50">
        <f>SUM(D31+E31)</f>
        <v>10000000</v>
      </c>
      <c r="D31" s="56">
        <v>10000000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50">
        <f t="shared" si="0"/>
        <v>42000000</v>
      </c>
      <c r="D32" s="50">
        <v>42000000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99</v>
      </c>
      <c r="C33" s="50">
        <f t="shared" si="0"/>
        <v>211670000</v>
      </c>
      <c r="D33" s="50">
        <f>SUM(D34+D45+D48)</f>
        <v>211670000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57</v>
      </c>
      <c r="C34" s="50">
        <f t="shared" si="0"/>
        <v>82600000</v>
      </c>
      <c r="D34" s="50">
        <f>SUM(D35:D44)</f>
        <v>82600000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59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60</v>
      </c>
      <c r="C37" s="50">
        <f t="shared" si="0"/>
        <v>8200000</v>
      </c>
      <c r="D37" s="56">
        <v>8200000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61</v>
      </c>
      <c r="C38" s="50">
        <f t="shared" si="0"/>
        <v>11100000</v>
      </c>
      <c r="D38" s="56">
        <v>11100000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62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63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129000000</v>
      </c>
      <c r="D48" s="51">
        <f>SUM(D49:D50)</f>
        <v>129000000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109200000</v>
      </c>
      <c r="D50" s="58">
        <v>109200000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44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46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47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44926858</v>
      </c>
      <c r="D56" s="50">
        <f>SUM(D57+D62+D73+D78)</f>
        <v>16790000</v>
      </c>
      <c r="E56" s="50">
        <f>SUM(E57+E62+E73+E78)</f>
        <v>28136858</v>
      </c>
      <c r="F56" s="53">
        <f>SUM(F57+F62+F73+F78)</f>
        <v>1600000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85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37</v>
      </c>
      <c r="C62" s="50">
        <f t="shared" si="0"/>
        <v>11410000</v>
      </c>
      <c r="D62" s="50">
        <f>SUM(D63+D68+D70)</f>
        <v>11410000</v>
      </c>
      <c r="E62" s="50">
        <f>SUM(E63+E68+E70)</f>
        <v>0</v>
      </c>
      <c r="F62" s="53">
        <f>SUM(F63+F68+F70)</f>
        <v>0</v>
      </c>
    </row>
    <row r="63" spans="1:7" x14ac:dyDescent="0.2">
      <c r="A63" s="21">
        <v>22010000</v>
      </c>
      <c r="B63" s="26" t="s">
        <v>64</v>
      </c>
      <c r="C63" s="50">
        <f t="shared" si="0"/>
        <v>7050000</v>
      </c>
      <c r="D63" s="50">
        <f>SUM(D64:D67)</f>
        <v>7050000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82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71</v>
      </c>
      <c r="C65" s="50">
        <f t="shared" si="0"/>
        <v>450000</v>
      </c>
      <c r="D65" s="56">
        <v>450000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65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72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24" customHeight="1" x14ac:dyDescent="0.2">
      <c r="A68" s="21">
        <v>22080000</v>
      </c>
      <c r="B68" s="26" t="s">
        <v>38</v>
      </c>
      <c r="C68" s="50">
        <f t="shared" si="0"/>
        <v>4300000</v>
      </c>
      <c r="D68" s="51">
        <f>SUM(D69)</f>
        <v>4300000</v>
      </c>
      <c r="E68" s="50">
        <f>SUM(E69)</f>
        <v>0</v>
      </c>
      <c r="F68" s="52">
        <f>SUM(F69)</f>
        <v>0</v>
      </c>
      <c r="G68" s="41"/>
    </row>
    <row r="69" spans="1:7" ht="22.9" customHeight="1" x14ac:dyDescent="0.2">
      <c r="A69" s="17">
        <v>22080400</v>
      </c>
      <c r="B69" s="28" t="s">
        <v>39</v>
      </c>
      <c r="C69" s="50">
        <f t="shared" si="0"/>
        <v>4300000</v>
      </c>
      <c r="D69" s="58">
        <v>4300000</v>
      </c>
      <c r="E69" s="56">
        <v>0</v>
      </c>
      <c r="F69" s="57">
        <v>0</v>
      </c>
    </row>
    <row r="70" spans="1:7" x14ac:dyDescent="0.2">
      <c r="A70" s="21">
        <v>22090000</v>
      </c>
      <c r="B70" s="26" t="s">
        <v>6</v>
      </c>
      <c r="C70" s="50">
        <f t="shared" si="0"/>
        <v>60000</v>
      </c>
      <c r="D70" s="51">
        <f>SUM(D71:D72)</f>
        <v>60000</v>
      </c>
      <c r="E70" s="50">
        <f>SUM(E71:E72)</f>
        <v>0</v>
      </c>
      <c r="F70" s="52">
        <f>SUM(F71:F72)</f>
        <v>0</v>
      </c>
      <c r="G70" s="48"/>
    </row>
    <row r="71" spans="1:7" ht="33" customHeight="1" x14ac:dyDescent="0.2">
      <c r="A71" s="16">
        <v>22090100</v>
      </c>
      <c r="B71" s="27" t="s">
        <v>24</v>
      </c>
      <c r="C71" s="50">
        <f t="shared" si="0"/>
        <v>28000</v>
      </c>
      <c r="D71" s="58">
        <v>28000</v>
      </c>
      <c r="E71" s="56">
        <v>0</v>
      </c>
      <c r="F71" s="57">
        <v>0</v>
      </c>
    </row>
    <row r="72" spans="1:7" ht="22.9" customHeight="1" x14ac:dyDescent="0.2">
      <c r="A72" s="20">
        <v>22090400</v>
      </c>
      <c r="B72" s="27" t="s">
        <v>25</v>
      </c>
      <c r="C72" s="50">
        <f t="shared" si="0"/>
        <v>32000</v>
      </c>
      <c r="D72" s="58">
        <v>32000</v>
      </c>
      <c r="E72" s="56">
        <v>0</v>
      </c>
      <c r="F72" s="59">
        <v>0</v>
      </c>
    </row>
    <row r="73" spans="1:7" ht="14.25" customHeight="1" x14ac:dyDescent="0.2">
      <c r="A73" s="12">
        <v>24000000</v>
      </c>
      <c r="B73" s="25" t="s">
        <v>7</v>
      </c>
      <c r="C73" s="50">
        <f t="shared" si="0"/>
        <v>5910000</v>
      </c>
      <c r="D73" s="50">
        <f>SUM(D74)</f>
        <v>4300000</v>
      </c>
      <c r="E73" s="50">
        <f>SUM(E74+E77)</f>
        <v>1610000</v>
      </c>
      <c r="F73" s="53">
        <f>SUM(F74:F77)</f>
        <v>1600000</v>
      </c>
      <c r="G73" s="41"/>
    </row>
    <row r="74" spans="1:7" ht="12.75" customHeight="1" x14ac:dyDescent="0.2">
      <c r="A74" s="21">
        <v>24060000</v>
      </c>
      <c r="B74" s="26" t="s">
        <v>5</v>
      </c>
      <c r="C74" s="50">
        <f t="shared" si="0"/>
        <v>4310000</v>
      </c>
      <c r="D74" s="50">
        <f>SUM(D75:D76)</f>
        <v>4300000</v>
      </c>
      <c r="E74" s="50">
        <f>SUM(E75:E76)</f>
        <v>10000</v>
      </c>
      <c r="F74" s="53">
        <f>SUM(F75:F76)</f>
        <v>0</v>
      </c>
    </row>
    <row r="75" spans="1:7" x14ac:dyDescent="0.2">
      <c r="A75" s="13">
        <v>24060300</v>
      </c>
      <c r="B75" s="28" t="s">
        <v>5</v>
      </c>
      <c r="C75" s="50">
        <f t="shared" si="0"/>
        <v>4300000</v>
      </c>
      <c r="D75" s="56">
        <v>4300000</v>
      </c>
      <c r="E75" s="56">
        <v>0</v>
      </c>
      <c r="F75" s="57">
        <v>0</v>
      </c>
    </row>
    <row r="76" spans="1:7" ht="36.6" customHeight="1" x14ac:dyDescent="0.2">
      <c r="A76" s="15">
        <v>24062100</v>
      </c>
      <c r="B76" s="28" t="s">
        <v>26</v>
      </c>
      <c r="C76" s="50">
        <f t="shared" si="0"/>
        <v>10000</v>
      </c>
      <c r="D76" s="58">
        <v>0</v>
      </c>
      <c r="E76" s="56">
        <v>10000</v>
      </c>
      <c r="F76" s="59">
        <v>0</v>
      </c>
    </row>
    <row r="77" spans="1:7" ht="27.6" customHeight="1" x14ac:dyDescent="0.2">
      <c r="A77" s="15">
        <v>24170000</v>
      </c>
      <c r="B77" s="28" t="s">
        <v>111</v>
      </c>
      <c r="C77" s="50">
        <f t="shared" si="0"/>
        <v>1600000</v>
      </c>
      <c r="D77" s="58">
        <v>0</v>
      </c>
      <c r="E77" s="56">
        <f>SUM(F77)</f>
        <v>1600000</v>
      </c>
      <c r="F77" s="59">
        <v>1600000</v>
      </c>
    </row>
    <row r="78" spans="1:7" ht="13.9" customHeight="1" x14ac:dyDescent="0.2">
      <c r="A78" s="14">
        <v>25000000</v>
      </c>
      <c r="B78" s="25" t="s">
        <v>8</v>
      </c>
      <c r="C78" s="50">
        <f t="shared" si="0"/>
        <v>26526858</v>
      </c>
      <c r="D78" s="51">
        <f>SUM(D79)</f>
        <v>0</v>
      </c>
      <c r="E78" s="60">
        <f>SUM(E79)</f>
        <v>26526858</v>
      </c>
      <c r="F78" s="53">
        <f>SUM(F79)</f>
        <v>0</v>
      </c>
    </row>
    <row r="79" spans="1:7" ht="24.6" customHeight="1" x14ac:dyDescent="0.2">
      <c r="A79" s="16">
        <v>25010000</v>
      </c>
      <c r="B79" s="27" t="s">
        <v>41</v>
      </c>
      <c r="C79" s="50">
        <f t="shared" si="0"/>
        <v>26526858</v>
      </c>
      <c r="D79" s="58">
        <f>SUM(D80:D81)</f>
        <v>0</v>
      </c>
      <c r="E79" s="74">
        <f>SUM(E80:E82)</f>
        <v>26526858</v>
      </c>
      <c r="F79" s="59">
        <f>SUM(F80:F81)</f>
        <v>0</v>
      </c>
    </row>
    <row r="80" spans="1:7" ht="26.45" customHeight="1" x14ac:dyDescent="0.2">
      <c r="A80" s="16">
        <v>25010100</v>
      </c>
      <c r="B80" s="27" t="s">
        <v>42</v>
      </c>
      <c r="C80" s="50">
        <f t="shared" si="0"/>
        <v>24619458</v>
      </c>
      <c r="D80" s="58">
        <v>0</v>
      </c>
      <c r="E80" s="74">
        <v>24619458</v>
      </c>
      <c r="F80" s="57">
        <v>0</v>
      </c>
    </row>
    <row r="81" spans="1:8" ht="24.6" customHeight="1" x14ac:dyDescent="0.2">
      <c r="A81" s="16">
        <v>25010300</v>
      </c>
      <c r="B81" s="27" t="s">
        <v>92</v>
      </c>
      <c r="C81" s="50">
        <f t="shared" si="0"/>
        <v>1900400</v>
      </c>
      <c r="D81" s="58">
        <v>0</v>
      </c>
      <c r="E81" s="74">
        <v>1900400</v>
      </c>
      <c r="F81" s="57">
        <v>0</v>
      </c>
    </row>
    <row r="82" spans="1:8" ht="27" customHeight="1" x14ac:dyDescent="0.2">
      <c r="A82" s="16">
        <v>25010400</v>
      </c>
      <c r="B82" s="27" t="s">
        <v>91</v>
      </c>
      <c r="C82" s="50">
        <f t="shared" si="0"/>
        <v>7000</v>
      </c>
      <c r="D82" s="58">
        <v>0</v>
      </c>
      <c r="E82" s="74">
        <v>7000</v>
      </c>
      <c r="F82" s="57">
        <v>0</v>
      </c>
    </row>
    <row r="83" spans="1:8" ht="15.75" customHeight="1" x14ac:dyDescent="0.2">
      <c r="A83" s="14">
        <v>30000000</v>
      </c>
      <c r="B83" s="25" t="s">
        <v>9</v>
      </c>
      <c r="C83" s="50">
        <f t="shared" si="0"/>
        <v>43520000</v>
      </c>
      <c r="D83" s="50">
        <f>D84+D89</f>
        <v>20000</v>
      </c>
      <c r="E83" s="50">
        <f>SUM(E84+E89)</f>
        <v>43500000</v>
      </c>
      <c r="F83" s="53">
        <f>SUM(F84+F89)</f>
        <v>43500000</v>
      </c>
      <c r="G83" s="48"/>
    </row>
    <row r="84" spans="1:8" ht="19.5" customHeight="1" x14ac:dyDescent="0.2">
      <c r="A84" s="21">
        <v>31000000</v>
      </c>
      <c r="B84" s="29" t="s">
        <v>27</v>
      </c>
      <c r="C84" s="50">
        <f t="shared" si="0"/>
        <v>36720000</v>
      </c>
      <c r="D84" s="50">
        <f>SUM(D85+D87)</f>
        <v>20000</v>
      </c>
      <c r="E84" s="50">
        <f>SUM(F84)</f>
        <v>36700000</v>
      </c>
      <c r="F84" s="53">
        <f>SUM(F85:F88)</f>
        <v>36700000</v>
      </c>
    </row>
    <row r="85" spans="1:8" ht="50.45" customHeight="1" x14ac:dyDescent="0.2">
      <c r="A85" s="22">
        <v>31010000</v>
      </c>
      <c r="B85" s="33" t="s">
        <v>43</v>
      </c>
      <c r="C85" s="50">
        <f t="shared" ref="C85:C97" si="1">SUM(D85+E85)</f>
        <v>16000</v>
      </c>
      <c r="D85" s="56">
        <f>SUM(D86)</f>
        <v>16000</v>
      </c>
      <c r="E85" s="56">
        <v>0</v>
      </c>
      <c r="F85" s="59">
        <v>0</v>
      </c>
    </row>
    <row r="86" spans="1:8" ht="49.9" customHeight="1" x14ac:dyDescent="0.2">
      <c r="A86" s="17">
        <v>31010200</v>
      </c>
      <c r="B86" s="23" t="s">
        <v>40</v>
      </c>
      <c r="C86" s="50">
        <f t="shared" si="1"/>
        <v>16000</v>
      </c>
      <c r="D86" s="56">
        <v>16000</v>
      </c>
      <c r="E86" s="56">
        <v>0</v>
      </c>
      <c r="F86" s="59">
        <v>0</v>
      </c>
    </row>
    <row r="87" spans="1:8" ht="24.6" customHeight="1" x14ac:dyDescent="0.2">
      <c r="A87" s="22">
        <v>31020000</v>
      </c>
      <c r="B87" s="33" t="s">
        <v>48</v>
      </c>
      <c r="C87" s="50">
        <f t="shared" si="1"/>
        <v>4000</v>
      </c>
      <c r="D87" s="60">
        <v>4000</v>
      </c>
      <c r="E87" s="50">
        <v>0</v>
      </c>
      <c r="F87" s="53">
        <v>0</v>
      </c>
    </row>
    <row r="88" spans="1:8" ht="24.6" customHeight="1" x14ac:dyDescent="0.2">
      <c r="A88" s="22">
        <v>31030000</v>
      </c>
      <c r="B88" s="33" t="s">
        <v>86</v>
      </c>
      <c r="C88" s="50">
        <f t="shared" si="1"/>
        <v>36700000</v>
      </c>
      <c r="D88" s="60">
        <v>0</v>
      </c>
      <c r="E88" s="50">
        <f>SUM(F88)</f>
        <v>36700000</v>
      </c>
      <c r="F88" s="53">
        <v>36700000</v>
      </c>
    </row>
    <row r="89" spans="1:8" x14ac:dyDescent="0.2">
      <c r="A89" s="21">
        <v>33000000</v>
      </c>
      <c r="B89" s="29" t="s">
        <v>28</v>
      </c>
      <c r="C89" s="50">
        <f t="shared" si="1"/>
        <v>6800000</v>
      </c>
      <c r="D89" s="50">
        <f>SUM(D90)</f>
        <v>0</v>
      </c>
      <c r="E89" s="50">
        <f>SUM(F89)</f>
        <v>6800000</v>
      </c>
      <c r="F89" s="53">
        <f>SUM(F90)</f>
        <v>6800000</v>
      </c>
    </row>
    <row r="90" spans="1:8" ht="17.25" customHeight="1" x14ac:dyDescent="0.2">
      <c r="A90" s="22">
        <v>33010000</v>
      </c>
      <c r="B90" s="26" t="s">
        <v>68</v>
      </c>
      <c r="C90" s="50">
        <f t="shared" si="1"/>
        <v>6800000</v>
      </c>
      <c r="D90" s="50">
        <f>SUM(D91:D91)</f>
        <v>0</v>
      </c>
      <c r="E90" s="50">
        <f>SUM(F90)</f>
        <v>6800000</v>
      </c>
      <c r="F90" s="53">
        <f>SUM(F91)</f>
        <v>6800000</v>
      </c>
    </row>
    <row r="91" spans="1:8" ht="45" customHeight="1" x14ac:dyDescent="0.2">
      <c r="A91" s="17">
        <v>33010100</v>
      </c>
      <c r="B91" s="27" t="s">
        <v>69</v>
      </c>
      <c r="C91" s="50">
        <f t="shared" si="1"/>
        <v>6800000</v>
      </c>
      <c r="D91" s="56">
        <v>0</v>
      </c>
      <c r="E91" s="56">
        <f>SUM(F91)</f>
        <v>6800000</v>
      </c>
      <c r="F91" s="57">
        <v>6800000</v>
      </c>
    </row>
    <row r="92" spans="1:8" x14ac:dyDescent="0.2">
      <c r="A92" s="14">
        <v>50000000</v>
      </c>
      <c r="B92" s="25" t="s">
        <v>10</v>
      </c>
      <c r="C92" s="50">
        <f t="shared" si="1"/>
        <v>1300000</v>
      </c>
      <c r="D92" s="50">
        <f>SUM(D93)</f>
        <v>0</v>
      </c>
      <c r="E92" s="51">
        <f>SUM(E93)</f>
        <v>1300000</v>
      </c>
      <c r="F92" s="52">
        <f>SUM(F93)</f>
        <v>0</v>
      </c>
    </row>
    <row r="93" spans="1:8" ht="37.5" customHeight="1" x14ac:dyDescent="0.2">
      <c r="A93" s="15">
        <v>50110000</v>
      </c>
      <c r="B93" s="28" t="s">
        <v>11</v>
      </c>
      <c r="C93" s="50">
        <f t="shared" si="1"/>
        <v>1300000</v>
      </c>
      <c r="D93" s="56">
        <v>0</v>
      </c>
      <c r="E93" s="58">
        <v>1300000</v>
      </c>
      <c r="F93" s="57">
        <v>0</v>
      </c>
    </row>
    <row r="94" spans="1:8" ht="25.5" x14ac:dyDescent="0.2">
      <c r="A94" s="17"/>
      <c r="B94" s="34" t="s">
        <v>81</v>
      </c>
      <c r="C94" s="50">
        <f t="shared" si="1"/>
        <v>821526858</v>
      </c>
      <c r="D94" s="50">
        <f>SUM(D92+D83+D56+D15)</f>
        <v>748400000</v>
      </c>
      <c r="E94" s="50">
        <f>SUM(E92+E83+E56+E15)</f>
        <v>73126858</v>
      </c>
      <c r="F94" s="53">
        <f>SUM(F92+F83+F56+F15)</f>
        <v>45100000</v>
      </c>
      <c r="G94" s="24"/>
    </row>
    <row r="95" spans="1:8" ht="25.15" customHeight="1" x14ac:dyDescent="0.2">
      <c r="A95" s="12">
        <v>40000000</v>
      </c>
      <c r="B95" s="25" t="s">
        <v>76</v>
      </c>
      <c r="C95" s="50">
        <f t="shared" si="1"/>
        <v>499888505</v>
      </c>
      <c r="D95" s="50">
        <f>SUM(D96+D98+D104+D106)</f>
        <v>416029526</v>
      </c>
      <c r="E95" s="50">
        <f>E96+E98+E104+E106</f>
        <v>83858979</v>
      </c>
      <c r="F95" s="53">
        <f>F96+F98+F106</f>
        <v>52022641</v>
      </c>
      <c r="H95" s="24"/>
    </row>
    <row r="96" spans="1:8" ht="14.45" customHeight="1" x14ac:dyDescent="0.2">
      <c r="A96" s="21">
        <v>41020000</v>
      </c>
      <c r="B96" s="26" t="s">
        <v>77</v>
      </c>
      <c r="C96" s="50">
        <f t="shared" si="1"/>
        <v>52342800</v>
      </c>
      <c r="D96" s="50">
        <f>SUM(D97:D97)</f>
        <v>52342800</v>
      </c>
      <c r="E96" s="50">
        <v>0</v>
      </c>
      <c r="F96" s="53">
        <v>0</v>
      </c>
    </row>
    <row r="97" spans="1:7" x14ac:dyDescent="0.2">
      <c r="A97" s="13">
        <v>41020100</v>
      </c>
      <c r="B97" s="28" t="s">
        <v>66</v>
      </c>
      <c r="C97" s="50">
        <f t="shared" si="1"/>
        <v>52342800</v>
      </c>
      <c r="D97" s="50">
        <v>52342800</v>
      </c>
      <c r="E97" s="56">
        <v>0</v>
      </c>
      <c r="F97" s="57">
        <v>0</v>
      </c>
    </row>
    <row r="98" spans="1:7" ht="12" customHeight="1" x14ac:dyDescent="0.2">
      <c r="A98" s="12">
        <v>41030000</v>
      </c>
      <c r="B98" s="25" t="s">
        <v>74</v>
      </c>
      <c r="C98" s="50">
        <f>SUM(C99:C103)</f>
        <v>384629539</v>
      </c>
      <c r="D98" s="50">
        <f>SUM(D99:D103)</f>
        <v>339396898</v>
      </c>
      <c r="E98" s="50">
        <f>SUM(E99:E100)</f>
        <v>45232641</v>
      </c>
      <c r="F98" s="50">
        <f>SUM(F99:F100)</f>
        <v>45232641</v>
      </c>
    </row>
    <row r="99" spans="1:7" ht="33.6" customHeight="1" x14ac:dyDescent="0.2">
      <c r="A99" s="16">
        <v>41031400</v>
      </c>
      <c r="B99" s="27" t="s">
        <v>104</v>
      </c>
      <c r="C99" s="50">
        <f>D99+E99</f>
        <v>45232641</v>
      </c>
      <c r="D99" s="50">
        <v>0</v>
      </c>
      <c r="E99" s="78">
        <v>45232641</v>
      </c>
      <c r="F99" s="78">
        <v>45232641</v>
      </c>
    </row>
    <row r="100" spans="1:7" ht="12" customHeight="1" x14ac:dyDescent="0.2">
      <c r="A100" s="13">
        <v>41033900</v>
      </c>
      <c r="B100" s="27" t="s">
        <v>67</v>
      </c>
      <c r="C100" s="50">
        <f>D100+E100</f>
        <v>246445600</v>
      </c>
      <c r="D100" s="56">
        <v>246445600</v>
      </c>
      <c r="E100" s="56">
        <v>0</v>
      </c>
      <c r="F100" s="57">
        <v>0</v>
      </c>
    </row>
    <row r="101" spans="1:7" ht="33.75" x14ac:dyDescent="0.2">
      <c r="A101" s="13">
        <v>41034500</v>
      </c>
      <c r="B101" s="27" t="s">
        <v>105</v>
      </c>
      <c r="C101" s="50">
        <f>D101+E101</f>
        <v>11088599</v>
      </c>
      <c r="D101" s="56">
        <v>11088599</v>
      </c>
      <c r="E101" s="56">
        <v>0</v>
      </c>
      <c r="F101" s="57">
        <v>0</v>
      </c>
    </row>
    <row r="102" spans="1:7" ht="45" x14ac:dyDescent="0.2">
      <c r="A102" s="13">
        <v>41035600</v>
      </c>
      <c r="B102" s="27" t="s">
        <v>112</v>
      </c>
      <c r="C102" s="50">
        <f>D102+E102</f>
        <v>1862699</v>
      </c>
      <c r="D102" s="56">
        <v>1862699</v>
      </c>
      <c r="E102" s="56">
        <v>0</v>
      </c>
      <c r="F102" s="57">
        <v>0</v>
      </c>
    </row>
    <row r="103" spans="1:7" ht="22.5" x14ac:dyDescent="0.2">
      <c r="A103" s="13">
        <v>41035700</v>
      </c>
      <c r="B103" s="27" t="s">
        <v>109</v>
      </c>
      <c r="C103" s="50">
        <f>D103+E103</f>
        <v>80000000</v>
      </c>
      <c r="D103" s="56">
        <v>80000000</v>
      </c>
      <c r="E103" s="56">
        <v>0</v>
      </c>
      <c r="F103" s="57">
        <v>0</v>
      </c>
    </row>
    <row r="104" spans="1:7" ht="24.6" customHeight="1" x14ac:dyDescent="0.2">
      <c r="A104" s="46">
        <v>41040000</v>
      </c>
      <c r="B104" s="45" t="s">
        <v>87</v>
      </c>
      <c r="C104" s="50">
        <f t="shared" ref="C104:C116" si="2">SUM(D104+E104)</f>
        <v>5453446</v>
      </c>
      <c r="D104" s="50">
        <f>SUM(D105)</f>
        <v>5453446</v>
      </c>
      <c r="E104" s="50">
        <f>SUM(E105)</f>
        <v>0</v>
      </c>
      <c r="F104" s="53">
        <v>0</v>
      </c>
    </row>
    <row r="105" spans="1:7" s="72" customFormat="1" ht="47.25" customHeight="1" x14ac:dyDescent="0.2">
      <c r="A105" s="75">
        <v>41040200</v>
      </c>
      <c r="B105" s="76" t="s">
        <v>88</v>
      </c>
      <c r="C105" s="77">
        <f t="shared" si="2"/>
        <v>5453446</v>
      </c>
      <c r="D105" s="78">
        <v>5453446</v>
      </c>
      <c r="E105" s="78">
        <v>0</v>
      </c>
      <c r="F105" s="79">
        <v>0</v>
      </c>
      <c r="G105" s="80"/>
    </row>
    <row r="106" spans="1:7" ht="12" customHeight="1" x14ac:dyDescent="0.2">
      <c r="A106" s="46">
        <v>41050000</v>
      </c>
      <c r="B106" s="26" t="s">
        <v>75</v>
      </c>
      <c r="C106" s="50">
        <f t="shared" si="2"/>
        <v>57462720</v>
      </c>
      <c r="D106" s="50">
        <f>SUM(D107:D115)</f>
        <v>18836382</v>
      </c>
      <c r="E106" s="50">
        <f>SUM(E107:E115)</f>
        <v>38626338</v>
      </c>
      <c r="F106" s="53">
        <f>SUM(F107:F115)</f>
        <v>6790000</v>
      </c>
    </row>
    <row r="107" spans="1:7" ht="142.15" customHeight="1" x14ac:dyDescent="0.2">
      <c r="A107" s="46">
        <v>41050400</v>
      </c>
      <c r="B107" s="27" t="s">
        <v>114</v>
      </c>
      <c r="C107" s="50">
        <f>SUM(D107:E107)</f>
        <v>1000569</v>
      </c>
      <c r="D107" s="50">
        <v>1000569</v>
      </c>
      <c r="E107" s="58">
        <v>0</v>
      </c>
      <c r="F107" s="59">
        <v>0</v>
      </c>
    </row>
    <row r="108" spans="1:7" ht="162" customHeight="1" x14ac:dyDescent="0.2">
      <c r="A108" s="91">
        <v>41050600</v>
      </c>
      <c r="B108" s="27" t="s">
        <v>113</v>
      </c>
      <c r="C108" s="50">
        <f>SUM(D108:E108)</f>
        <v>1926107</v>
      </c>
      <c r="D108" s="50">
        <v>1926107</v>
      </c>
      <c r="E108" s="58">
        <v>0</v>
      </c>
      <c r="F108" s="59">
        <v>0</v>
      </c>
    </row>
    <row r="109" spans="1:7" s="73" customFormat="1" ht="24.6" customHeight="1" x14ac:dyDescent="0.2">
      <c r="A109" s="81">
        <v>41051000</v>
      </c>
      <c r="B109" s="28" t="s">
        <v>84</v>
      </c>
      <c r="C109" s="51">
        <f t="shared" si="2"/>
        <v>3774641</v>
      </c>
      <c r="D109" s="58">
        <v>3774641</v>
      </c>
      <c r="E109" s="58">
        <v>0</v>
      </c>
      <c r="F109" s="59">
        <v>0</v>
      </c>
    </row>
    <row r="110" spans="1:7" s="73" customFormat="1" ht="36" customHeight="1" x14ac:dyDescent="0.2">
      <c r="A110" s="81">
        <v>41051200</v>
      </c>
      <c r="B110" s="28" t="s">
        <v>83</v>
      </c>
      <c r="C110" s="51">
        <f t="shared" si="2"/>
        <v>2482334</v>
      </c>
      <c r="D110" s="58">
        <v>2482334</v>
      </c>
      <c r="E110" s="58">
        <v>0</v>
      </c>
      <c r="F110" s="59">
        <v>0</v>
      </c>
    </row>
    <row r="111" spans="1:7" s="73" customFormat="1" ht="36" customHeight="1" x14ac:dyDescent="0.2">
      <c r="A111" s="82">
        <v>41051400</v>
      </c>
      <c r="B111" s="28" t="s">
        <v>110</v>
      </c>
      <c r="C111" s="51">
        <f t="shared" si="2"/>
        <v>3201800</v>
      </c>
      <c r="D111" s="89">
        <v>3201800</v>
      </c>
      <c r="E111" s="58">
        <v>0</v>
      </c>
      <c r="F111" s="59">
        <v>0</v>
      </c>
    </row>
    <row r="112" spans="1:7" s="73" customFormat="1" ht="36" customHeight="1" x14ac:dyDescent="0.2">
      <c r="A112" s="82">
        <v>41051700</v>
      </c>
      <c r="B112" s="28" t="s">
        <v>103</v>
      </c>
      <c r="C112" s="51">
        <f t="shared" si="2"/>
        <v>122923</v>
      </c>
      <c r="D112" s="89">
        <v>122923</v>
      </c>
      <c r="E112" s="89">
        <v>0</v>
      </c>
      <c r="F112" s="90">
        <v>0</v>
      </c>
    </row>
    <row r="113" spans="1:7" s="73" customFormat="1" ht="25.9" customHeight="1" x14ac:dyDescent="0.2">
      <c r="A113" s="82">
        <v>41053600</v>
      </c>
      <c r="B113" s="28" t="s">
        <v>102</v>
      </c>
      <c r="C113" s="51">
        <f t="shared" si="2"/>
        <v>31836338</v>
      </c>
      <c r="D113" s="89">
        <v>0</v>
      </c>
      <c r="E113" s="89">
        <v>31836338</v>
      </c>
      <c r="F113" s="90">
        <v>0</v>
      </c>
    </row>
    <row r="114" spans="1:7" s="73" customFormat="1" ht="25.9" customHeight="1" x14ac:dyDescent="0.2">
      <c r="A114" s="82">
        <v>41053900</v>
      </c>
      <c r="B114" s="28" t="s">
        <v>115</v>
      </c>
      <c r="C114" s="51">
        <f t="shared" si="2"/>
        <v>7137000</v>
      </c>
      <c r="D114" s="89">
        <v>347000</v>
      </c>
      <c r="E114" s="89">
        <v>6790000</v>
      </c>
      <c r="F114" s="89">
        <v>6790000</v>
      </c>
    </row>
    <row r="115" spans="1:7" s="73" customFormat="1" ht="38.450000000000003" customHeight="1" x14ac:dyDescent="0.2">
      <c r="A115" s="82">
        <v>41055000</v>
      </c>
      <c r="B115" s="27" t="s">
        <v>93</v>
      </c>
      <c r="C115" s="50">
        <f t="shared" si="2"/>
        <v>5981008</v>
      </c>
      <c r="D115" s="83">
        <v>5981008</v>
      </c>
      <c r="E115" s="83">
        <v>0</v>
      </c>
      <c r="F115" s="84">
        <v>0</v>
      </c>
      <c r="G115" s="1"/>
    </row>
    <row r="116" spans="1:7" ht="16.149999999999999" customHeight="1" thickBot="1" x14ac:dyDescent="0.25">
      <c r="A116" s="66"/>
      <c r="B116" s="61" t="s">
        <v>12</v>
      </c>
      <c r="C116" s="67">
        <f t="shared" si="2"/>
        <v>1321415363</v>
      </c>
      <c r="D116" s="67">
        <f>SUM(D94+D95)</f>
        <v>1164429526</v>
      </c>
      <c r="E116" s="67">
        <f>SUM(E94+E95)</f>
        <v>156985837</v>
      </c>
      <c r="F116" s="68">
        <f>SUM(F94+F95)</f>
        <v>97122641</v>
      </c>
      <c r="G116" s="69"/>
    </row>
    <row r="117" spans="1:7" ht="21.75" customHeight="1" x14ac:dyDescent="0.2">
      <c r="A117" s="62"/>
      <c r="B117" s="49"/>
      <c r="C117" s="70"/>
      <c r="D117" s="70"/>
      <c r="E117" s="62"/>
      <c r="F117" s="70"/>
      <c r="G117" s="70"/>
    </row>
    <row r="118" spans="1:7" ht="13.15" hidden="1" customHeight="1" x14ac:dyDescent="0.2">
      <c r="A118" s="62"/>
      <c r="B118" s="62"/>
      <c r="C118" s="62"/>
      <c r="D118" s="62"/>
      <c r="E118" s="62"/>
      <c r="F118" s="62"/>
      <c r="G118" s="62"/>
    </row>
    <row r="119" spans="1:7" ht="13.15" hidden="1" customHeight="1" x14ac:dyDescent="0.2">
      <c r="A119" s="62"/>
      <c r="B119" s="63"/>
      <c r="C119" s="62"/>
      <c r="D119" s="62"/>
      <c r="E119" s="62"/>
      <c r="F119" s="62"/>
      <c r="G119" s="62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30" customHeight="1" x14ac:dyDescent="0.25">
      <c r="A122" s="62"/>
      <c r="B122" s="96" t="s">
        <v>73</v>
      </c>
      <c r="C122" s="96"/>
      <c r="D122" s="65"/>
      <c r="E122" s="65" t="s">
        <v>89</v>
      </c>
      <c r="F122" s="62"/>
      <c r="G122" s="62"/>
    </row>
    <row r="123" spans="1:7" ht="15" x14ac:dyDescent="0.25">
      <c r="A123" s="62"/>
      <c r="B123" s="65"/>
      <c r="C123" s="65"/>
      <c r="D123" s="65"/>
      <c r="E123" s="65"/>
      <c r="F123" s="62"/>
      <c r="G123" s="62"/>
    </row>
    <row r="124" spans="1:7" ht="15" x14ac:dyDescent="0.25">
      <c r="A124" s="62"/>
      <c r="B124" s="64" t="s">
        <v>95</v>
      </c>
      <c r="C124" s="65"/>
      <c r="D124" s="65"/>
      <c r="E124" s="65" t="s">
        <v>96</v>
      </c>
      <c r="F124" s="62"/>
      <c r="G124" s="71"/>
    </row>
    <row r="125" spans="1:7" x14ac:dyDescent="0.2">
      <c r="A125" s="62"/>
      <c r="B125" s="62"/>
      <c r="C125" s="62"/>
      <c r="D125" s="62"/>
      <c r="E125" s="62"/>
      <c r="F125" s="62"/>
      <c r="G125" s="62"/>
    </row>
    <row r="126" spans="1:7" x14ac:dyDescent="0.2">
      <c r="A126" s="62"/>
      <c r="B126" s="62"/>
      <c r="C126" s="62"/>
      <c r="D126" s="62"/>
      <c r="E126" s="62"/>
      <c r="F126" s="62"/>
      <c r="G126" s="62"/>
    </row>
    <row r="127" spans="1:7" x14ac:dyDescent="0.2">
      <c r="D127" s="44"/>
      <c r="E127" s="44"/>
    </row>
    <row r="128" spans="1:7" x14ac:dyDescent="0.2">
      <c r="D128" s="44"/>
      <c r="E128" s="44"/>
    </row>
    <row r="129" spans="2:5" x14ac:dyDescent="0.2">
      <c r="B129" s="42"/>
      <c r="D129" s="44"/>
      <c r="E129" s="44"/>
    </row>
    <row r="130" spans="2:5" ht="10.5" customHeight="1" x14ac:dyDescent="0.2">
      <c r="C130" s="24"/>
      <c r="D130" s="44"/>
      <c r="E130" s="44"/>
    </row>
    <row r="131" spans="2:5" x14ac:dyDescent="0.2">
      <c r="D131" s="44"/>
      <c r="E131" s="44"/>
    </row>
  </sheetData>
  <mergeCells count="8">
    <mergeCell ref="A7:F7"/>
    <mergeCell ref="D13:D14"/>
    <mergeCell ref="E13:F13"/>
    <mergeCell ref="B122:C122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2021-08-25T10:05:28Z</cp:lastPrinted>
  <dcterms:created xsi:type="dcterms:W3CDTF">2006-07-28T05:17:04Z</dcterms:created>
  <dcterms:modified xsi:type="dcterms:W3CDTF">2021-08-26T07:13:06Z</dcterms:modified>
</cp:coreProperties>
</file>