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1" i="3" l="1"/>
  <c r="F21" i="3"/>
  <c r="F45" i="3"/>
  <c r="F42" i="3"/>
  <c r="F38" i="3"/>
  <c r="E15" i="3"/>
  <c r="E14" i="3"/>
  <c r="E13" i="3"/>
  <c r="D45" i="3"/>
  <c r="E35" i="3"/>
  <c r="F35" i="3"/>
  <c r="F34" i="3"/>
  <c r="F33" i="3"/>
  <c r="E30" i="3"/>
  <c r="C30" i="3"/>
  <c r="E43" i="3"/>
  <c r="E42" i="3"/>
  <c r="E38" i="3"/>
  <c r="F43" i="3"/>
  <c r="E44" i="3"/>
  <c r="F44" i="3"/>
  <c r="D44" i="3"/>
  <c r="C44" i="3"/>
  <c r="D43" i="3"/>
  <c r="C43" i="3"/>
  <c r="F16" i="3"/>
  <c r="F17" i="3"/>
  <c r="F15" i="3"/>
  <c r="F14" i="3"/>
  <c r="F13" i="3"/>
  <c r="F25" i="3"/>
  <c r="F37" i="3"/>
  <c r="F36" i="3"/>
  <c r="C41" i="3"/>
  <c r="C40" i="3"/>
  <c r="C39" i="3"/>
  <c r="C37" i="3"/>
  <c r="E36" i="3"/>
  <c r="C36" i="3"/>
  <c r="E34" i="3"/>
  <c r="C34" i="3"/>
  <c r="C32" i="3"/>
  <c r="F31" i="3"/>
  <c r="E31" i="3"/>
  <c r="D31" i="3"/>
  <c r="C31" i="3"/>
  <c r="D29" i="3"/>
  <c r="D28" i="3"/>
  <c r="C25" i="3"/>
  <c r="C24" i="3"/>
  <c r="C23" i="3"/>
  <c r="F23" i="3"/>
  <c r="F22" i="3"/>
  <c r="E23" i="3"/>
  <c r="E22" i="3"/>
  <c r="D23" i="3"/>
  <c r="D22" i="3"/>
  <c r="C20" i="3"/>
  <c r="C19" i="3"/>
  <c r="F18" i="3"/>
  <c r="E18" i="3"/>
  <c r="D18" i="3"/>
  <c r="C18" i="3"/>
  <c r="C17" i="3"/>
  <c r="C16" i="3"/>
  <c r="C15" i="3"/>
  <c r="C14" i="3"/>
  <c r="D15" i="3"/>
  <c r="D14" i="3"/>
  <c r="D13" i="3"/>
  <c r="E29" i="3"/>
  <c r="F29" i="3"/>
  <c r="F28" i="3"/>
  <c r="C29" i="3"/>
  <c r="E33" i="3"/>
  <c r="C33" i="3"/>
  <c r="C35" i="3"/>
  <c r="C21" i="3"/>
  <c r="E45" i="3"/>
  <c r="C45" i="3"/>
  <c r="D26" i="3"/>
  <c r="C13" i="3"/>
  <c r="C26" i="3"/>
  <c r="E26" i="3"/>
  <c r="F46" i="3"/>
  <c r="C22" i="3"/>
  <c r="F26" i="3"/>
  <c r="D42" i="3"/>
  <c r="E28" i="3"/>
  <c r="F30" i="3"/>
  <c r="E46" i="3"/>
  <c r="C28" i="3"/>
  <c r="C42" i="3"/>
  <c r="D38" i="3"/>
  <c r="D46" i="3"/>
  <c r="C38" i="3"/>
  <c r="C46" i="3"/>
</calcChain>
</file>

<file path=xl/sharedStrings.xml><?xml version="1.0" encoding="utf-8"?>
<sst xmlns="http://schemas.openxmlformats.org/spreadsheetml/2006/main" count="56" uniqueCount="44">
  <si>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</si>
  <si>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</si>
  <si>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</si>
  <si>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</si>
  <si>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</si>
  <si>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</si>
  <si>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</si>
  <si>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</si>
  <si>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</si>
  <si>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</si>
  <si>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</si>
  <si>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</si>
  <si>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</si>
  <si>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</si>
  <si>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</si>
  <si>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</si>
  <si>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</si>
  <si>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</si>
  <si>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</si>
  <si>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</si>
  <si>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</si>
  <si>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</si>
  <si>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</si>
  <si>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</si>
  <si>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</si>
  <si>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</si>
  <si>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</si>
  <si>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</si>
  <si>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</si>
  <si>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</si>
  <si>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</si>
  <si>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</si>
  <si>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</si>
  <si>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</si>
  <si>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місцевого бюджету на 2020 рік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</si>
  <si>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</si>
  <si>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</si>
  <si>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</si>
  <si>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</si>
  <si>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</si>
  <si>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</si>
  <si>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</si>
  <si>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</si>
  <si>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1 сесії  Мелітопольської міської ради Запорізької області VIII скликання від 17.12.2020  № 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</si>
</sst>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;\-#,##0\ "/>
    <numFmt numFmtId="181" formatCode="0.0"/>
    <numFmt numFmtId="18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9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0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0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0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0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1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0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0" fontId="13" fillId="0" borderId="0" xfId="36" applyNumberFormat="1" applyFont="1" applyFill="1"/>
    <xf numFmtId="180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0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6" fontId="20" fillId="0" borderId="2" xfId="36" applyNumberFormat="1" applyFont="1" applyFill="1" applyBorder="1" applyAlignment="1">
      <alignment horizontal="center" vertical="center" wrapText="1"/>
    </xf>
    <xf numFmtId="180" fontId="20" fillId="0" borderId="17" xfId="0" applyNumberFormat="1" applyFont="1" applyFill="1" applyBorder="1" applyAlignment="1">
      <alignment horizontal="center" vertical="center" wrapText="1"/>
    </xf>
    <xf numFmtId="180" fontId="20" fillId="0" borderId="16" xfId="36" applyNumberFormat="1" applyFont="1" applyFill="1" applyBorder="1" applyAlignment="1" applyProtection="1">
      <alignment horizontal="center" vertical="center"/>
    </xf>
    <xf numFmtId="180" fontId="20" fillId="0" borderId="17" xfId="36" applyNumberFormat="1" applyFont="1" applyFill="1" applyBorder="1" applyAlignment="1">
      <alignment horizontal="center" wrapText="1"/>
    </xf>
    <xf numFmtId="180" fontId="23" fillId="0" borderId="18" xfId="36" applyNumberFormat="1" applyFont="1" applyFill="1" applyBorder="1" applyAlignment="1">
      <alignment horizontal="center" wrapText="1"/>
    </xf>
    <xf numFmtId="180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0" fontId="29" fillId="0" borderId="0" xfId="36" applyNumberFormat="1" applyFont="1"/>
    <xf numFmtId="0" fontId="0" fillId="0" borderId="0" xfId="0" applyAlignment="1">
      <alignment horizontal="left"/>
    </xf>
    <xf numFmtId="0" fontId="28" fillId="0" borderId="0" xfId="36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6" t="s">
        <v>43</v>
      </c>
      <c r="E2" s="56"/>
      <c r="F2" s="56"/>
    </row>
    <row r="3" spans="1:7" ht="9" customHeight="1" x14ac:dyDescent="0.25">
      <c r="A3" s="18"/>
      <c r="B3" s="2"/>
      <c r="C3" s="2"/>
      <c r="D3" s="57"/>
      <c r="E3" s="57"/>
      <c r="F3" s="57"/>
    </row>
    <row r="4" spans="1:7" ht="18.75" x14ac:dyDescent="0.2">
      <c r="A4" s="58" t="s">
        <v>23</v>
      </c>
      <c r="B4" s="58"/>
      <c r="C4" s="58"/>
      <c r="D4" s="58"/>
      <c r="E4" s="58"/>
      <c r="F4" s="58"/>
    </row>
    <row r="5" spans="1:7" ht="18.75" x14ac:dyDescent="0.2">
      <c r="A5" s="59" t="s">
        <v>34</v>
      </c>
      <c r="B5" s="59"/>
      <c r="C5" s="59"/>
      <c r="D5" s="59"/>
      <c r="E5" s="59"/>
      <c r="F5" s="59"/>
    </row>
    <row r="6" spans="1:7" ht="18.75" x14ac:dyDescent="0.2">
      <c r="A6" s="55">
        <v>2310700000</v>
      </c>
      <c r="B6" s="55"/>
      <c r="C6" s="42"/>
      <c r="D6" s="42"/>
      <c r="E6" s="42"/>
      <c r="F6" s="42"/>
    </row>
    <row r="7" spans="1:7" ht="15" customHeight="1" x14ac:dyDescent="0.2">
      <c r="A7" s="52" t="s">
        <v>35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0" t="s">
        <v>1</v>
      </c>
      <c r="B9" s="60" t="s">
        <v>29</v>
      </c>
      <c r="C9" s="60" t="s">
        <v>24</v>
      </c>
      <c r="D9" s="60" t="s">
        <v>2</v>
      </c>
      <c r="E9" s="60" t="s">
        <v>3</v>
      </c>
      <c r="F9" s="60"/>
    </row>
    <row r="10" spans="1:7" ht="25.5" customHeight="1" x14ac:dyDescent="0.2">
      <c r="A10" s="60"/>
      <c r="B10" s="60"/>
      <c r="C10" s="60"/>
      <c r="D10" s="60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61" t="s">
        <v>36</v>
      </c>
      <c r="B12" s="62"/>
      <c r="C12" s="62"/>
      <c r="D12" s="62"/>
      <c r="E12" s="62"/>
      <c r="F12" s="63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119891945</v>
      </c>
      <c r="D13" s="8">
        <f>D14+D21+D18</f>
        <v>-120403259</v>
      </c>
      <c r="E13" s="8">
        <f>E14+E21+E18</f>
        <v>240295204</v>
      </c>
      <c r="F13" s="8">
        <f>F14+F21+F18</f>
        <v>240175204</v>
      </c>
    </row>
    <row r="14" spans="1:7" ht="16.5" x14ac:dyDescent="0.25">
      <c r="A14" s="15">
        <v>202000</v>
      </c>
      <c r="B14" s="11" t="s">
        <v>19</v>
      </c>
      <c r="C14" s="10">
        <f>SUM(C15)</f>
        <v>75407345</v>
      </c>
      <c r="D14" s="10">
        <f>SUM(D15)</f>
        <v>0</v>
      </c>
      <c r="E14" s="10">
        <f>SUM(E15)</f>
        <v>75407345</v>
      </c>
      <c r="F14" s="10">
        <f>SUM(F15)</f>
        <v>75407345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75407345</v>
      </c>
      <c r="D15" s="10">
        <f>SUM(D16:D17)</f>
        <v>0</v>
      </c>
      <c r="E15" s="10">
        <f>SUM(E16:E17)</f>
        <v>75407345</v>
      </c>
      <c r="F15" s="10">
        <f>SUM(F16:F17)</f>
        <v>75407345</v>
      </c>
    </row>
    <row r="16" spans="1:7" ht="16.5" x14ac:dyDescent="0.25">
      <c r="A16" s="15">
        <v>202210</v>
      </c>
      <c r="B16" s="28" t="s">
        <v>21</v>
      </c>
      <c r="C16" s="29">
        <f t="shared" si="0"/>
        <v>110176772</v>
      </c>
      <c r="D16" s="8">
        <v>0</v>
      </c>
      <c r="E16" s="8">
        <v>110176772</v>
      </c>
      <c r="F16" s="8">
        <f>E16</f>
        <v>110176772</v>
      </c>
    </row>
    <row r="17" spans="1:8" ht="16.5" x14ac:dyDescent="0.25">
      <c r="A17" s="19">
        <v>202220</v>
      </c>
      <c r="B17" s="12" t="s">
        <v>22</v>
      </c>
      <c r="C17" s="29">
        <f t="shared" si="0"/>
        <v>-34769427</v>
      </c>
      <c r="D17" s="13">
        <v>0</v>
      </c>
      <c r="E17" s="8">
        <v>-34769427</v>
      </c>
      <c r="F17" s="8">
        <f>E17</f>
        <v>-34769427</v>
      </c>
    </row>
    <row r="18" spans="1:8" ht="16.5" x14ac:dyDescent="0.25">
      <c r="A18" s="15">
        <v>208000</v>
      </c>
      <c r="B18" s="28" t="s">
        <v>9</v>
      </c>
      <c r="C18" s="29">
        <f t="shared" si="0"/>
        <v>44484600</v>
      </c>
      <c r="D18" s="10">
        <f>D19-D20</f>
        <v>39535600</v>
      </c>
      <c r="E18" s="10">
        <f>E19-E20</f>
        <v>4949000</v>
      </c>
      <c r="F18" s="10">
        <f>F19-F20</f>
        <v>4829000</v>
      </c>
    </row>
    <row r="19" spans="1:8" ht="16.5" x14ac:dyDescent="0.25">
      <c r="A19" s="15">
        <v>208100</v>
      </c>
      <c r="B19" s="28" t="s">
        <v>10</v>
      </c>
      <c r="C19" s="29">
        <f t="shared" si="0"/>
        <v>45924826</v>
      </c>
      <c r="D19" s="8">
        <v>40446743</v>
      </c>
      <c r="E19" s="8">
        <v>5478083</v>
      </c>
      <c r="F19" s="8">
        <v>4829070</v>
      </c>
    </row>
    <row r="20" spans="1:8" ht="16.5" x14ac:dyDescent="0.25">
      <c r="A20" s="19">
        <v>208200</v>
      </c>
      <c r="B20" s="12" t="s">
        <v>11</v>
      </c>
      <c r="C20" s="29">
        <f t="shared" si="0"/>
        <v>1440226</v>
      </c>
      <c r="D20" s="8">
        <v>911143</v>
      </c>
      <c r="E20" s="8">
        <v>529083</v>
      </c>
      <c r="F20" s="8">
        <v>70</v>
      </c>
      <c r="H20" s="38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-159938859</v>
      </c>
      <c r="E21" s="8">
        <f>-D21</f>
        <v>159938859</v>
      </c>
      <c r="F21" s="8">
        <f>E21</f>
        <v>159938859</v>
      </c>
      <c r="G21" s="37"/>
      <c r="H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13950000</v>
      </c>
      <c r="D22" s="8">
        <f>SUM(D23)</f>
        <v>0</v>
      </c>
      <c r="E22" s="8">
        <f>SUM(E23)</f>
        <v>13950000</v>
      </c>
      <c r="F22" s="8">
        <f>SUM(F23)</f>
        <v>13950000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13950000</v>
      </c>
      <c r="D23" s="40">
        <f>SUM(D24:D25)</f>
        <v>0</v>
      </c>
      <c r="E23" s="40">
        <f>SUM(E24:E25)</f>
        <v>13950000</v>
      </c>
      <c r="F23" s="40">
        <f>SUM(F24:F25)</f>
        <v>13950000</v>
      </c>
      <c r="G23" s="37"/>
    </row>
    <row r="24" spans="1:8" s="31" customFormat="1" ht="16.5" x14ac:dyDescent="0.25">
      <c r="A24" s="39">
        <v>301100</v>
      </c>
      <c r="B24" s="36" t="s">
        <v>21</v>
      </c>
      <c r="C24" s="49">
        <f t="shared" si="0"/>
        <v>14880000</v>
      </c>
      <c r="D24" s="8">
        <v>0</v>
      </c>
      <c r="E24" s="8">
        <v>14880000</v>
      </c>
      <c r="F24" s="8">
        <v>14880000</v>
      </c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-930000</v>
      </c>
      <c r="D25" s="48">
        <v>0</v>
      </c>
      <c r="E25" s="8">
        <v>-930000</v>
      </c>
      <c r="F25" s="8">
        <f>E25</f>
        <v>-930000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133841945</v>
      </c>
      <c r="D26" s="50">
        <f>D13+D22</f>
        <v>-120403259</v>
      </c>
      <c r="E26" s="50">
        <f>E13+E22</f>
        <v>254245204</v>
      </c>
      <c r="F26" s="50">
        <f>F13+F22</f>
        <v>254125204</v>
      </c>
    </row>
    <row r="27" spans="1:8" s="31" customFormat="1" ht="26.25" customHeight="1" x14ac:dyDescent="0.2">
      <c r="A27" s="64" t="s">
        <v>37</v>
      </c>
      <c r="B27" s="65"/>
      <c r="C27" s="65"/>
      <c r="D27" s="65"/>
      <c r="E27" s="65"/>
      <c r="F27" s="66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89357345</v>
      </c>
      <c r="D28" s="8">
        <f>D33</f>
        <v>0</v>
      </c>
      <c r="E28" s="8">
        <f>E29+E33+E31</f>
        <v>89357345</v>
      </c>
      <c r="F28" s="8">
        <f>F29+F33+F31</f>
        <v>89357345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110176772</v>
      </c>
      <c r="D29" s="8">
        <f>SUM(D30)</f>
        <v>0</v>
      </c>
      <c r="E29" s="8">
        <f>E30</f>
        <v>110176772</v>
      </c>
      <c r="F29" s="8">
        <f>E29</f>
        <v>110176772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110176772</v>
      </c>
      <c r="D30" s="8">
        <v>0</v>
      </c>
      <c r="E30" s="10">
        <f>E16</f>
        <v>110176772</v>
      </c>
      <c r="F30" s="10">
        <f>E30</f>
        <v>110176772</v>
      </c>
    </row>
    <row r="31" spans="1:8" s="31" customFormat="1" ht="16.5" x14ac:dyDescent="0.25">
      <c r="A31" s="19">
        <v>401200</v>
      </c>
      <c r="B31" s="12" t="s">
        <v>32</v>
      </c>
      <c r="C31" s="29">
        <f t="shared" si="0"/>
        <v>14880000</v>
      </c>
      <c r="D31" s="8">
        <f>SUM(D32)</f>
        <v>0</v>
      </c>
      <c r="E31" s="8">
        <f>SUM(E32)</f>
        <v>14880000</v>
      </c>
      <c r="F31" s="8">
        <f>SUM(F32)</f>
        <v>14880000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14880000</v>
      </c>
      <c r="D32" s="8">
        <v>0</v>
      </c>
      <c r="E32" s="8">
        <v>14880000</v>
      </c>
      <c r="F32" s="8">
        <v>14880000</v>
      </c>
    </row>
    <row r="33" spans="1:7" s="31" customFormat="1" ht="16.5" x14ac:dyDescent="0.25">
      <c r="A33" s="19">
        <v>402000</v>
      </c>
      <c r="B33" s="12" t="s">
        <v>38</v>
      </c>
      <c r="C33" s="29">
        <f t="shared" si="0"/>
        <v>-35699427</v>
      </c>
      <c r="D33" s="8">
        <v>0</v>
      </c>
      <c r="E33" s="8">
        <f>E34+E36</f>
        <v>-35699427</v>
      </c>
      <c r="F33" s="8">
        <f>F34+F36</f>
        <v>-35699427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-34769427</v>
      </c>
      <c r="D34" s="8">
        <v>0</v>
      </c>
      <c r="E34" s="8">
        <f>E35</f>
        <v>-34769427</v>
      </c>
      <c r="F34" s="8">
        <f>F35</f>
        <v>-34769427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-34769427</v>
      </c>
      <c r="D35" s="8">
        <v>0</v>
      </c>
      <c r="E35" s="8">
        <f>E17</f>
        <v>-34769427</v>
      </c>
      <c r="F35" s="8">
        <f>E35</f>
        <v>-34769427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-930000</v>
      </c>
      <c r="D36" s="8">
        <v>0</v>
      </c>
      <c r="E36" s="8">
        <f>E37</f>
        <v>-930000</v>
      </c>
      <c r="F36" s="8">
        <f>F37</f>
        <v>-930000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-930000</v>
      </c>
      <c r="D37" s="8">
        <v>0</v>
      </c>
      <c r="E37" s="8">
        <v>-930000</v>
      </c>
      <c r="F37" s="8">
        <f>E37</f>
        <v>-930000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44484600</v>
      </c>
      <c r="D38" s="8">
        <f>D42</f>
        <v>-120403259</v>
      </c>
      <c r="E38" s="8">
        <f>E42</f>
        <v>164887859</v>
      </c>
      <c r="F38" s="8">
        <f>F42</f>
        <v>164767859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44484600</v>
      </c>
      <c r="D42" s="8">
        <f>D43-D44+D45</f>
        <v>-120403259</v>
      </c>
      <c r="E42" s="8">
        <f>E43-E44+E45</f>
        <v>164887859</v>
      </c>
      <c r="F42" s="8">
        <f>F43-F44+F45</f>
        <v>164767859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45924826</v>
      </c>
      <c r="D43" s="8">
        <f t="shared" ref="D43:F44" si="1">D19</f>
        <v>40446743</v>
      </c>
      <c r="E43" s="8">
        <f t="shared" si="1"/>
        <v>5478083</v>
      </c>
      <c r="F43" s="8">
        <f t="shared" si="1"/>
        <v>4829070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1440226</v>
      </c>
      <c r="D44" s="8">
        <f t="shared" si="1"/>
        <v>911143</v>
      </c>
      <c r="E44" s="8">
        <f t="shared" si="1"/>
        <v>529083</v>
      </c>
      <c r="F44" s="8">
        <f t="shared" si="1"/>
        <v>70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-159938859</v>
      </c>
      <c r="E45" s="8">
        <f>E21</f>
        <v>159938859</v>
      </c>
      <c r="F45" s="8">
        <f>F21</f>
        <v>159938859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133841945</v>
      </c>
      <c r="D46" s="17">
        <f>D28+D38</f>
        <v>-120403259</v>
      </c>
      <c r="E46" s="17">
        <f>E28+E38</f>
        <v>254245204</v>
      </c>
      <c r="F46" s="17">
        <f>F28+F38</f>
        <v>254125204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41</v>
      </c>
      <c r="B48" s="14"/>
      <c r="C48" s="14"/>
      <c r="D48" s="14"/>
      <c r="E48" s="14"/>
      <c r="F48" t="s">
        <v>42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7" t="s">
        <v>39</v>
      </c>
      <c r="B50" s="68"/>
      <c r="C50" s="26"/>
      <c r="D50" s="22"/>
      <c r="E50" s="22"/>
      <c r="F50" t="s">
        <v>40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2020-12-14T10:49:53Z</cp:lastPrinted>
  <dcterms:created xsi:type="dcterms:W3CDTF">2016-03-23T14:15:54Z</dcterms:created>
  <dcterms:modified xsi:type="dcterms:W3CDTF">2021-08-17T12:19:25Z</dcterms:modified>
</cp:coreProperties>
</file>