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0 сесія\сайт\"/>
    </mc:Choice>
  </mc:AlternateContent>
  <xr:revisionPtr revIDLastSave="0" documentId="8_{0D4DB770-F13E-4B15-8014-E277B4F00B47}"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(3)'!$E$53</definedName>
    <definedName name="_xlnm.Print_Titles" localSheetId="0">'Лист1  (3)'!$11:$11</definedName>
    <definedName name="_xlnm.Print_Area" localSheetId="0">'Лист1  (3)'!$A$1:$J$126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7" l="1"/>
  <c r="G18" i="7"/>
  <c r="G16" i="7"/>
  <c r="J14" i="7"/>
  <c r="I14" i="7"/>
  <c r="G21" i="7"/>
  <c r="G66" i="7"/>
  <c r="I61" i="7"/>
  <c r="J61" i="7"/>
  <c r="H61" i="7"/>
  <c r="G68" i="7"/>
  <c r="G58" i="7"/>
  <c r="G31" i="7"/>
  <c r="H54" i="7"/>
  <c r="H34" i="7"/>
  <c r="G33" i="7"/>
  <c r="J49" i="7"/>
  <c r="G30" i="7"/>
  <c r="G32" i="7"/>
  <c r="G17" i="7"/>
  <c r="G53" i="7"/>
  <c r="I49" i="7"/>
  <c r="G24" i="7"/>
  <c r="G20" i="7"/>
  <c r="G19" i="7"/>
  <c r="G57" i="7"/>
  <c r="G47" i="7"/>
  <c r="G38" i="7"/>
  <c r="G113" i="7"/>
  <c r="G70" i="7"/>
  <c r="G114" i="7"/>
  <c r="H108" i="7"/>
  <c r="G71" i="7"/>
  <c r="G42" i="7"/>
  <c r="G101" i="7"/>
  <c r="I25" i="7"/>
  <c r="G98" i="7"/>
  <c r="G22" i="7"/>
  <c r="G67" i="7"/>
  <c r="J108" i="7"/>
  <c r="G116" i="7"/>
  <c r="I34" i="7"/>
  <c r="G34" i="7"/>
  <c r="G37" i="7"/>
  <c r="G115" i="7"/>
  <c r="G51" i="7"/>
  <c r="G78" i="7"/>
  <c r="J25" i="7"/>
  <c r="G85" i="7"/>
  <c r="G86" i="7"/>
  <c r="G27" i="7"/>
  <c r="G28" i="7"/>
  <c r="G29" i="7"/>
  <c r="G26" i="7"/>
  <c r="G65" i="7"/>
  <c r="G64" i="7"/>
  <c r="G63" i="7"/>
  <c r="G62" i="7"/>
  <c r="G111" i="7"/>
  <c r="G109" i="7"/>
  <c r="G110" i="7"/>
  <c r="G87" i="7"/>
  <c r="G83" i="7"/>
  <c r="G80" i="7"/>
  <c r="G81" i="7"/>
  <c r="G82" i="7"/>
  <c r="G55" i="7"/>
  <c r="G54" i="7"/>
  <c r="I54" i="7"/>
  <c r="J54" i="7"/>
  <c r="G56" i="7"/>
  <c r="J39" i="7"/>
  <c r="J117" i="7"/>
  <c r="G40" i="7"/>
  <c r="J34" i="7"/>
  <c r="I39" i="7"/>
  <c r="G35" i="7"/>
  <c r="G36" i="7"/>
  <c r="G41" i="7"/>
  <c r="G60" i="7"/>
  <c r="G59" i="7"/>
  <c r="G43" i="7"/>
  <c r="G44" i="7"/>
  <c r="G45" i="7"/>
  <c r="G48" i="7"/>
  <c r="G77" i="7"/>
  <c r="G112" i="7"/>
  <c r="G93" i="7"/>
  <c r="G99" i="7"/>
  <c r="G97" i="7"/>
  <c r="I106" i="7"/>
  <c r="J106" i="7"/>
  <c r="H106" i="7"/>
  <c r="G106" i="7"/>
  <c r="G90" i="7"/>
  <c r="G73" i="7"/>
  <c r="G50" i="7"/>
  <c r="G96" i="7"/>
  <c r="G107" i="7"/>
  <c r="G15" i="7"/>
  <c r="G92" i="7"/>
  <c r="G89" i="7"/>
  <c r="G105" i="7"/>
  <c r="G104" i="7"/>
  <c r="G102" i="7"/>
  <c r="G76" i="7"/>
  <c r="G75" i="7"/>
  <c r="G74" i="7"/>
  <c r="G103" i="7"/>
  <c r="G91" i="7"/>
  <c r="G84" i="7"/>
  <c r="G95" i="7"/>
  <c r="G88" i="7"/>
  <c r="G72" i="7"/>
  <c r="G94" i="7"/>
  <c r="G100" i="7"/>
  <c r="G46" i="7"/>
  <c r="I108" i="7"/>
  <c r="G108" i="7"/>
  <c r="I69" i="7"/>
  <c r="H25" i="7"/>
  <c r="H69" i="7"/>
  <c r="G52" i="7"/>
  <c r="H49" i="7"/>
  <c r="H39" i="7"/>
  <c r="J69" i="7"/>
  <c r="G23" i="7"/>
  <c r="G49" i="7"/>
  <c r="G39" i="7"/>
  <c r="G69" i="7"/>
  <c r="G14" i="7"/>
  <c r="G25" i="7"/>
  <c r="G61" i="7"/>
  <c r="I117" i="7"/>
  <c r="H117" i="7"/>
  <c r="G117" i="7"/>
</calcChain>
</file>

<file path=xl/sharedStrings.xml><?xml version="1.0" encoding="utf-8"?>
<sst xmlns="http://schemas.openxmlformats.org/spreadsheetml/2006/main" count="528" uniqueCount="319">
  <si>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</si>
  <si>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</si>
  <si>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</si>
  <si>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</si>
  <si>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</si>
  <si>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</si>
  <si>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</si>
  <si>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</si>
  <si>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</si>
  <si>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</si>
  <si>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</si>
  <si>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</si>
  <si>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</si>
  <si>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</si>
  <si>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</si>
  <si>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</si>
  <si>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</si>
  <si>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</si>
  <si>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</si>
  <si>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</si>
  <si>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</si>
  <si>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</si>
  <si>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</si>
  <si>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</si>
  <si>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</si>
  <si>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</si>
  <si>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</si>
  <si>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</si>
  <si>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</si>
  <si>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</si>
  <si>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</si>
  <si>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</si>
  <si>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</si>
  <si>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</si>
  <si>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</si>
  <si>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</si>
  <si>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</si>
  <si>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</si>
  <si>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</si>
  <si>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</si>
  <si>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</si>
  <si>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</si>
  <si>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</si>
  <si>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</si>
  <si>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</si>
  <si>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</si>
  <si>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</si>
  <si>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</si>
  <si>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</si>
  <si>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</si>
  <si>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</si>
  <si>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</si>
  <si>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</si>
  <si>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</si>
  <si>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</si>
  <si>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</si>
  <si>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</si>
  <si>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</si>
  <si>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</si>
  <si>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</si>
  <si>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</si>
  <si>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</si>
  <si>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</si>
  <si>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</si>
  <si>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</si>
  <si>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</si>
  <si>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</si>
  <si>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</si>
  <si>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</si>
  <si>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</si>
  <si>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</si>
  <si>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</si>
  <si>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</si>
  <si>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</si>
  <si>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</si>
  <si>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</si>
  <si>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</si>
  <si>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</si>
  <si>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</si>
  <si>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</si>
  <si>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</si>
  <si>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</si>
  <si>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</si>
  <si>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</si>
  <si>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</si>
  <si>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</si>
  <si>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</si>
  <si>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</si>
  <si>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</si>
  <si>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</si>
  <si>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</si>
  <si>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</si>
  <si>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</si>
  <si>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</si>
  <si>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</si>
  <si>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</si>
  <si>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</si>
  <si>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</si>
  <si>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</si>
  <si>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</si>
  <si>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</si>
  <si>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</si>
  <si>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</si>
  <si>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</si>
  <si>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</si>
  <si>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</si>
  <si>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</si>
  <si>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</si>
  <si>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</si>
  <si>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</si>
  <si>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</si>
  <si>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</si>
  <si>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</si>
  <si>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</si>
  <si>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</si>
  <si>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</si>
  <si>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</si>
  <si>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</si>
  <si>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</si>
  <si>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</si>
  <si>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</si>
  <si>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</si>
  <si>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</si>
  <si>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</si>
  <si>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</si>
  <si>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</si>
  <si>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</si>
  <si>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</si>
  <si>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</si>
  <si>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</si>
  <si>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</si>
  <si>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</si>
  <si>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</si>
  <si>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</si>
  <si>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</si>
  <si>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</si>
  <si>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</si>
  <si>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</si>
  <si>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</si>
  <si>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</si>
  <si>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</si>
  <si>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</si>
  <si>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</si>
  <si>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</si>
  <si>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</si>
  <si>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</si>
  <si>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</si>
  <si>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</si>
  <si>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</si>
  <si>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</si>
  <si>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</si>
  <si>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</si>
  <si>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</si>
  <si>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</si>
  <si>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</si>
  <si>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</si>
  <si>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</si>
  <si>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</si>
  <si>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</si>
  <si>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</si>
  <si>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</si>
  <si>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</si>
  <si>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</si>
  <si>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</si>
  <si>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</si>
  <si>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</si>
  <si>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</si>
  <si>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</si>
  <si>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</si>
  <si>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</si>
  <si>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</si>
  <si>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</si>
  <si>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</si>
  <si>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</si>
  <si>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</si>
  <si>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</si>
  <si>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</si>
  <si>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</si>
  <si>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</si>
  <si>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</si>
  <si>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</si>
  <si>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</si>
  <si>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</si>
  <si>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</si>
  <si>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</si>
  <si>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</si>
  <si>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</si>
  <si>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</si>
  <si>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</si>
  <si>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</si>
  <si>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</si>
  <si>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</si>
  <si>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</si>
  <si>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</si>
  <si>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</si>
  <si>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</si>
  <si>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</si>
  <si>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</si>
  <si>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</si>
  <si>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</si>
  <si>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</si>
  <si>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</si>
  <si>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</si>
  <si>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</si>
  <si>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</si>
  <si>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</si>
  <si>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</si>
  <si>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</si>
  <si>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</si>
  <si>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</si>
  <si>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</si>
  <si>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</si>
  <si>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</si>
  <si>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</si>
  <si>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</si>
  <si>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</si>
  <si>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</si>
  <si>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</si>
  <si>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</si>
  <si>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</si>
  <si>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</si>
  <si>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</si>
  <si>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</si>
  <si>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</si>
  <si>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</si>
  <si>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</si>
  <si>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</si>
  <si>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</si>
  <si>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</si>
  <si>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</si>
  <si>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</si>
  <si>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</si>
  <si>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</si>
  <si>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</si>
  <si>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</si>
  <si>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</si>
  <si>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</si>
  <si>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</si>
  <si>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</si>
  <si>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</si>
  <si>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</si>
  <si>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</si>
  <si>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</si>
  <si>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</si>
  <si>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</si>
  <si>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</si>
  <si>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Міська програма «Національно-патріотичне виховання молоді»</t>
  </si>
  <si>
    <t xml:space="preserve">Міська програма "Простір розвитку обдарованності" </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</si>
  <si>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</si>
  <si>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</si>
  <si>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</si>
  <si>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</si>
  <si>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Начальник фінансового управління Мелітопольської міської ради</t>
  </si>
  <si>
    <t>Юрій ЗАХАРЧУК</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</si>
  <si>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</si>
  <si>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програма "Реалізація заходів молодіжної політики та підтримка обдарованої молоді"          </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</si>
  <si>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</si>
  <si>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</si>
  <si>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</si>
  <si>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</si>
  <si>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</si>
  <si>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</si>
  <si>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</si>
  <si>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«Особлива підтримка дітей-сиріт та дітей, які залишилися без батьківського піклування під час війни»</t>
  </si>
  <si>
    <t>Міська програма «Вшанування ветеранів війни, членів сімей загиблих військовослужбовців, волонтерів та інших категорій населення»</t>
  </si>
  <si>
    <t>Міська програма «Здійснення організаційних заходів,пов'язаних з діялністю виконавчого комітету Мелітопольської міської ради на 2024 рік»</t>
  </si>
  <si>
    <t>Міська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</si>
  <si>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Міська програма "Забезпечення виконання рішень суду"</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</si>
  <si>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</si>
  <si>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</si>
  <si>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</si>
  <si>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</si>
  <si>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</si>
  <si>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 xml:space="preserve">Міська програма "Підвищення обороноздатності та підтримки військових формувань які беруть участь у захисті суверенітету держави на 2024 рік" </t>
  </si>
  <si>
    <t>0218240</t>
  </si>
  <si>
    <t>8240</t>
  </si>
  <si>
    <t>Заходи та роботи з територіальної оборони</t>
  </si>
  <si>
    <t>0380</t>
  </si>
  <si>
    <t>17.12.2020 № 1/11</t>
  </si>
  <si>
    <t>01.12.2023 № 3/41</t>
  </si>
  <si>
    <t>01.12.2023 №</t>
  </si>
  <si>
    <t>01.12.2023 № 3/20</t>
  </si>
  <si>
    <t>01.12.2023 № 3/18</t>
  </si>
  <si>
    <t>01.12.2023 № 3/17</t>
  </si>
  <si>
    <t>01.12.2023 № 3/16</t>
  </si>
  <si>
    <t>01.12.2023 № 3/5</t>
  </si>
  <si>
    <t>01.12.2023 № 3/19</t>
  </si>
  <si>
    <t>01.12.2023 № 3/6</t>
  </si>
  <si>
    <t>01.12.2023 № 3/40</t>
  </si>
  <si>
    <t>01.12.2023 № 3/38</t>
  </si>
  <si>
    <t>01.12.2023 № 3/36</t>
  </si>
  <si>
    <t>01.12.2023 № 3/39</t>
  </si>
  <si>
    <t>01.12.2023 № 3/35</t>
  </si>
  <si>
    <t>01.12.2023 № 3/15</t>
  </si>
  <si>
    <t>01.12.2023 № 3/14</t>
  </si>
  <si>
    <t>01.12.2023 № 3/12</t>
  </si>
  <si>
    <t>01.12.2023 № 3/11</t>
  </si>
  <si>
    <t>01.12.2023 № 3/9</t>
  </si>
  <si>
    <t>01.12.2023 № 3/10</t>
  </si>
  <si>
    <t>01.12.2023 №  3/8</t>
  </si>
  <si>
    <t>01.12.2023 № 3/21</t>
  </si>
  <si>
    <t>01.12.2023 № 3/22</t>
  </si>
  <si>
    <t>01.12.2023 № 3/1</t>
  </si>
  <si>
    <t>01.12.2023 № 3/4</t>
  </si>
  <si>
    <t>01.12.2023 № 3/2</t>
  </si>
  <si>
    <t>01.12.2023 № 3/7</t>
  </si>
  <si>
    <t>01.12.2023 № 3/34</t>
  </si>
  <si>
    <t>01.12.2023 № 3/31</t>
  </si>
  <si>
    <t>01.12.2023 № 3/30</t>
  </si>
  <si>
    <t>01.12.2023 № 3/32</t>
  </si>
  <si>
    <t>01.12.2023 № 3/33</t>
  </si>
  <si>
    <t>01.12.2023 №  3/28</t>
  </si>
  <si>
    <t>Міська програма "Розвиток та популяризація 
фізичної культури і спорту"</t>
  </si>
  <si>
    <t>0217622</t>
  </si>
  <si>
    <t>0213242</t>
  </si>
  <si>
    <t>Реалізація програм і заходів в галузі туризму та курортів</t>
  </si>
  <si>
    <t>7622</t>
  </si>
  <si>
    <t>0470</t>
  </si>
  <si>
    <t>до рішення 30 сесії Мелітопольської міської ради Запорізької області VIII скликання   від 01/12/2023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</si>
</sst>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b/>
      <u/>
      <sz val="14"/>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98">
    <xf numFmtId="0" fontId="0" fillId="0" borderId="0" xfId="0"/>
    <xf numFmtId="49" fontId="6" fillId="2" borderId="0" xfId="0" applyNumberFormat="1" applyFont="1" applyFill="1" applyAlignment="1">
      <alignment horizontal="right"/>
    </xf>
    <xf numFmtId="49" fontId="11" fillId="2" borderId="0" xfId="0" applyNumberFormat="1" applyFont="1" applyFill="1" applyAlignment="1">
      <alignment horizontal="center"/>
    </xf>
    <xf numFmtId="49" fontId="4" fillId="2" borderId="0" xfId="0" applyNumberFormat="1" applyFont="1" applyFill="1" applyAlignment="1">
      <alignment horizontal="left"/>
    </xf>
    <xf numFmtId="49" fontId="4"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center"/>
    </xf>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2" fillId="2" borderId="4" xfId="0" applyFont="1" applyFill="1" applyBorder="1" applyAlignment="1">
      <alignment horizontal="center" vertical="center" wrapText="1"/>
    </xf>
    <xf numFmtId="0" fontId="5" fillId="2" borderId="4" xfId="0" applyFont="1" applyFill="1" applyBorder="1" applyAlignment="1" applyProtection="1">
      <alignment vertical="center" wrapText="1"/>
      <protection locked="0"/>
    </xf>
    <xf numFmtId="4" fontId="7" fillId="2" borderId="4" xfId="0" applyNumberFormat="1" applyFont="1" applyFill="1" applyBorder="1" applyAlignment="1" applyProtection="1">
      <alignment horizontal="center" vertical="center" wrapText="1"/>
      <protection locked="0"/>
    </xf>
    <xf numFmtId="4" fontId="7" fillId="2" borderId="4" xfId="0" applyNumberFormat="1" applyFont="1" applyFill="1" applyBorder="1" applyAlignment="1">
      <alignment horizontal="center" vertical="center" wrapText="1"/>
    </xf>
    <xf numFmtId="4" fontId="4" fillId="2" borderId="4" xfId="0" applyNumberFormat="1" applyFont="1" applyFill="1" applyBorder="1" applyAlignment="1" applyProtection="1">
      <alignment horizontal="center" vertical="center" wrapText="1"/>
      <protection locked="0"/>
    </xf>
    <xf numFmtId="4" fontId="4"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protection locked="0"/>
    </xf>
    <xf numFmtId="0" fontId="5" fillId="2" borderId="4" xfId="0" applyFont="1" applyFill="1" applyBorder="1" applyAlignment="1">
      <alignment vertical="center" wrapText="1"/>
    </xf>
    <xf numFmtId="4" fontId="5" fillId="2" borderId="4" xfId="0" applyNumberFormat="1" applyFont="1" applyFill="1" applyBorder="1" applyAlignment="1">
      <alignment horizontal="center" vertical="center" wrapText="1"/>
    </xf>
    <xf numFmtId="49" fontId="4" fillId="2" borderId="4"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4" fontId="4"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49" fontId="4" fillId="2" borderId="4" xfId="0" applyNumberFormat="1" applyFont="1" applyFill="1" applyBorder="1" applyAlignment="1" applyProtection="1">
      <alignment horizontal="left" vertical="center" wrapText="1"/>
      <protection locked="0"/>
    </xf>
    <xf numFmtId="4" fontId="7" fillId="2" borderId="4"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7" fillId="2" borderId="4" xfId="0" applyNumberFormat="1" applyFont="1" applyFill="1" applyBorder="1" applyAlignment="1" applyProtection="1">
      <alignment horizontal="center" vertical="center"/>
      <protection locked="0"/>
    </xf>
    <xf numFmtId="1" fontId="6" fillId="2" borderId="0" xfId="0" applyNumberFormat="1" applyFont="1" applyFill="1" applyAlignment="1">
      <alignment horizontal="center"/>
    </xf>
    <xf numFmtId="0" fontId="7" fillId="2" borderId="4" xfId="0" applyFont="1" applyFill="1" applyBorder="1" applyAlignment="1">
      <alignment vertical="center" wrapText="1"/>
    </xf>
    <xf numFmtId="0" fontId="7" fillId="2" borderId="4" xfId="0"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protection locked="0"/>
    </xf>
    <xf numFmtId="4" fontId="6" fillId="2" borderId="0" xfId="0" applyNumberFormat="1" applyFont="1" applyFill="1"/>
    <xf numFmtId="1" fontId="6" fillId="2" borderId="0" xfId="0" applyNumberFormat="1" applyFont="1" applyFill="1"/>
    <xf numFmtId="49" fontId="5" fillId="2" borderId="4" xfId="0" applyNumberFormat="1" applyFont="1" applyFill="1" applyBorder="1" applyAlignment="1">
      <alignment horizontal="right" vertical="center"/>
    </xf>
    <xf numFmtId="4" fontId="4" fillId="2" borderId="0" xfId="0" applyNumberFormat="1" applyFont="1" applyFill="1" applyAlignment="1">
      <alignment horizontal="center"/>
    </xf>
    <xf numFmtId="4" fontId="4" fillId="2" borderId="0" xfId="0" applyNumberFormat="1" applyFont="1" applyFill="1"/>
    <xf numFmtId="1" fontId="4" fillId="2" borderId="0" xfId="0" applyNumberFormat="1" applyFont="1" applyFill="1"/>
    <xf numFmtId="0" fontId="8" fillId="2" borderId="0" xfId="0" applyFont="1" applyFill="1"/>
    <xf numFmtId="0" fontId="6" fillId="0" borderId="0" xfId="0" applyFont="1" applyFill="1" applyAlignment="1"/>
    <xf numFmtId="4" fontId="4" fillId="0" borderId="4"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4" fillId="2" borderId="4" xfId="0" applyFont="1" applyFill="1" applyBorder="1" applyAlignment="1" applyProtection="1">
      <alignment horizontal="left" vertical="center" wrapText="1"/>
      <protection locked="0"/>
    </xf>
    <xf numFmtId="0" fontId="8" fillId="2" borderId="4" xfId="0" applyFont="1" applyFill="1" applyBorder="1" applyAlignment="1">
      <alignment vertical="center" wrapText="1"/>
    </xf>
    <xf numFmtId="0" fontId="4" fillId="2" borderId="4"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9" fillId="2" borderId="4" xfId="0" applyFont="1" applyFill="1" applyBorder="1" applyAlignment="1">
      <alignment horizontal="left" vertical="center" wrapText="1"/>
    </xf>
    <xf numFmtId="186" fontId="5"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xf>
    <xf numFmtId="186" fontId="4"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0" fontId="10" fillId="2" borderId="0" xfId="0" applyFont="1" applyFill="1"/>
    <xf numFmtId="49" fontId="7" fillId="2" borderId="4" xfId="0" applyNumberFormat="1" applyFont="1" applyFill="1" applyBorder="1" applyAlignment="1">
      <alignment horizontal="right" vertical="center"/>
    </xf>
    <xf numFmtId="49" fontId="5" fillId="0" borderId="4" xfId="0" applyNumberFormat="1" applyFont="1" applyBorder="1" applyAlignment="1">
      <alignment horizontal="right" vertical="center"/>
    </xf>
    <xf numFmtId="49" fontId="5" fillId="0"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4"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5" fillId="2" borderId="4" xfId="0" applyFont="1" applyFill="1" applyBorder="1" applyAlignment="1" applyProtection="1">
      <alignment horizontal="left" vertical="center" wrapText="1"/>
      <protection locked="0"/>
    </xf>
    <xf numFmtId="0" fontId="8" fillId="2" borderId="4" xfId="0" applyFont="1" applyFill="1" applyBorder="1" applyAlignment="1">
      <alignment horizontal="center" vertical="center" wrapText="1"/>
    </xf>
    <xf numFmtId="49" fontId="7" fillId="2" borderId="0" xfId="0" applyNumberFormat="1" applyFont="1" applyFill="1" applyAlignment="1">
      <alignment horizontal="center"/>
    </xf>
    <xf numFmtId="0" fontId="5" fillId="2" borderId="4" xfId="0" applyFont="1" applyFill="1" applyBorder="1" applyAlignment="1" applyProtection="1">
      <alignment horizontal="center" vertical="center" wrapText="1"/>
      <protection locked="0"/>
    </xf>
    <xf numFmtId="0" fontId="8" fillId="2" borderId="4" xfId="0" applyNumberFormat="1" applyFont="1" applyFill="1" applyBorder="1" applyAlignment="1" applyProtection="1">
      <alignment horizontal="center" vertical="center" wrapText="1"/>
    </xf>
    <xf numFmtId="0" fontId="8" fillId="2" borderId="4" xfId="0" applyFont="1" applyFill="1" applyBorder="1" applyAlignment="1">
      <alignment horizontal="center" wrapText="1"/>
    </xf>
    <xf numFmtId="49" fontId="8" fillId="2" borderId="4" xfId="0" applyNumberFormat="1" applyFont="1" applyFill="1" applyBorder="1" applyAlignment="1">
      <alignment horizontal="center" wrapText="1"/>
    </xf>
    <xf numFmtId="0" fontId="5" fillId="2" borderId="4" xfId="0" applyFont="1" applyFill="1" applyBorder="1" applyAlignment="1">
      <alignment horizontal="center" vertical="center" wrapText="1"/>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14" fontId="5" fillId="2" borderId="4" xfId="0" applyNumberFormat="1" applyFont="1" applyFill="1" applyBorder="1" applyAlignment="1" applyProtection="1">
      <alignment horizontal="left" vertical="center" wrapText="1"/>
      <protection locked="0"/>
    </xf>
    <xf numFmtId="14" fontId="5" fillId="2" borderId="4" xfId="0" applyNumberFormat="1" applyFont="1" applyFill="1" applyBorder="1" applyAlignment="1" applyProtection="1">
      <alignment horizontal="left" vertical="center" wrapText="1"/>
      <protection locked="0"/>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2" borderId="0" xfId="0" applyFont="1" applyFill="1" applyAlignment="1">
      <alignment horizontal="center" vertical="top"/>
    </xf>
    <xf numFmtId="0" fontId="6" fillId="2" borderId="0" xfId="0" applyFont="1" applyFill="1" applyAlignment="1">
      <alignment vertical="top"/>
    </xf>
    <xf numFmtId="0" fontId="12" fillId="2" borderId="4" xfId="0" applyFont="1" applyFill="1" applyBorder="1" applyAlignment="1">
      <alignment horizontal="center" vertical="top" wrapText="1"/>
    </xf>
    <xf numFmtId="0" fontId="8" fillId="2" borderId="0" xfId="0" applyFont="1" applyFill="1" applyAlignment="1">
      <alignment horizontal="left" wrapText="1"/>
    </xf>
    <xf numFmtId="0" fontId="8" fillId="2" borderId="4" xfId="0" applyFont="1" applyFill="1" applyBorder="1" applyAlignment="1">
      <alignment horizontal="center" vertical="top" wrapText="1"/>
    </xf>
    <xf numFmtId="49" fontId="7" fillId="2" borderId="0" xfId="0" applyNumberFormat="1" applyFont="1" applyFill="1" applyAlignment="1">
      <alignment horizontal="center"/>
    </xf>
    <xf numFmtId="0" fontId="5" fillId="2" borderId="4" xfId="0" applyFont="1" applyFill="1" applyBorder="1" applyAlignment="1" applyProtection="1">
      <alignment horizontal="center" vertical="center" wrapText="1"/>
      <protection locked="0"/>
    </xf>
    <xf numFmtId="0" fontId="8" fillId="2" borderId="4" xfId="0" applyNumberFormat="1" applyFont="1" applyFill="1" applyBorder="1" applyAlignment="1" applyProtection="1">
      <alignment horizontal="center" vertical="top" wrapText="1"/>
    </xf>
    <xf numFmtId="49" fontId="8" fillId="2" borderId="4" xfId="0" applyNumberFormat="1" applyFont="1" applyFill="1" applyBorder="1" applyAlignment="1">
      <alignment horizontal="center" vertical="top" wrapText="1"/>
    </xf>
    <xf numFmtId="0" fontId="5" fillId="2" borderId="4" xfId="0" applyFont="1" applyFill="1" applyBorder="1" applyAlignment="1">
      <alignment horizontal="center" vertical="center" wrapText="1"/>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0" xfId="0" applyFont="1" applyFill="1" applyBorder="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2"/>
  <sheetViews>
    <sheetView tabSelected="1" zoomScale="60" zoomScaleNormal="60" zoomScaleSheetLayoutView="25" workbookViewId="0">
      <selection activeCell="K8" sqref="K8"/>
    </sheetView>
  </sheetViews>
  <sheetFormatPr defaultColWidth="9.109375" defaultRowHeight="13.2" x14ac:dyDescent="0.25"/>
  <cols>
    <col min="1" max="1" width="15.33203125" style="1" customWidth="1"/>
    <col min="2" max="2" width="15.44140625" style="5" customWidth="1"/>
    <col min="3" max="3" width="15.6640625" style="5" customWidth="1"/>
    <col min="4" max="4" width="53.33203125" style="5" customWidth="1"/>
    <col min="5" max="5" width="70.5546875" style="5" customWidth="1"/>
    <col min="6" max="6" width="24.6640625" style="6" customWidth="1"/>
    <col min="7" max="7" width="19.5546875" style="6" customWidth="1"/>
    <col min="8" max="8" width="26.44140625" style="5" customWidth="1"/>
    <col min="9" max="9" width="20.109375" style="5" customWidth="1"/>
    <col min="10" max="10" width="20.88671875" style="5" customWidth="1"/>
    <col min="11" max="11" width="17.5546875" style="6" customWidth="1"/>
    <col min="12" max="14" width="9.109375" style="6"/>
    <col min="15" max="16384" width="9.109375" style="7"/>
  </cols>
  <sheetData>
    <row r="1" spans="1:14" ht="15.6" x14ac:dyDescent="0.3">
      <c r="H1" s="41"/>
      <c r="I1" s="41" t="s">
        <v>0</v>
      </c>
      <c r="J1" s="41"/>
    </row>
    <row r="2" spans="1:14" ht="53.4" customHeight="1" x14ac:dyDescent="0.3">
      <c r="H2" s="8"/>
      <c r="I2" s="84" t="s">
        <v>318</v>
      </c>
      <c r="J2" s="84"/>
    </row>
    <row r="3" spans="1:14" ht="15.6" x14ac:dyDescent="0.3">
      <c r="H3" s="41"/>
      <c r="I3" s="41"/>
      <c r="J3" s="41"/>
    </row>
    <row r="4" spans="1:14" ht="15.75" customHeight="1" x14ac:dyDescent="0.3">
      <c r="H4" s="8"/>
      <c r="I4" s="8"/>
      <c r="J4" s="8"/>
    </row>
    <row r="5" spans="1:14" ht="15.6" x14ac:dyDescent="0.3">
      <c r="H5" s="8"/>
      <c r="I5" s="8"/>
      <c r="J5" s="8"/>
    </row>
    <row r="6" spans="1:14" ht="17.399999999999999" x14ac:dyDescent="0.3">
      <c r="A6" s="86" t="s">
        <v>44</v>
      </c>
      <c r="B6" s="86"/>
      <c r="C6" s="86"/>
      <c r="D6" s="86"/>
      <c r="E6" s="86"/>
      <c r="F6" s="86"/>
      <c r="G6" s="86"/>
      <c r="H6" s="86"/>
      <c r="I6" s="86"/>
      <c r="J6" s="86"/>
    </row>
    <row r="7" spans="1:14" ht="17.399999999999999" x14ac:dyDescent="0.3">
      <c r="A7" s="86" t="s">
        <v>251</v>
      </c>
      <c r="B7" s="86"/>
      <c r="C7" s="86"/>
      <c r="D7" s="86"/>
      <c r="E7" s="86"/>
      <c r="F7" s="86"/>
      <c r="G7" s="86"/>
      <c r="H7" s="86"/>
      <c r="I7" s="86"/>
      <c r="J7" s="86"/>
    </row>
    <row r="8" spans="1:14" ht="17.399999999999999" x14ac:dyDescent="0.3">
      <c r="A8" s="2" t="s">
        <v>78</v>
      </c>
      <c r="B8" s="67"/>
      <c r="C8" s="67"/>
      <c r="D8" s="67"/>
      <c r="E8" s="67"/>
      <c r="F8" s="67"/>
      <c r="G8" s="67"/>
      <c r="H8" s="67"/>
      <c r="I8" s="67"/>
      <c r="J8" s="67"/>
    </row>
    <row r="9" spans="1:14" ht="18" x14ac:dyDescent="0.35">
      <c r="A9" s="3" t="s">
        <v>76</v>
      </c>
      <c r="B9" s="67"/>
      <c r="C9" s="67"/>
      <c r="D9" s="67"/>
      <c r="E9" s="67"/>
      <c r="F9" s="67"/>
      <c r="G9" s="67"/>
      <c r="H9" s="67"/>
      <c r="I9" s="67"/>
      <c r="J9" s="67"/>
    </row>
    <row r="10" spans="1:14" ht="18" x14ac:dyDescent="0.35">
      <c r="B10" s="9"/>
      <c r="C10" s="9"/>
      <c r="D10" s="9"/>
      <c r="E10" s="9"/>
      <c r="F10" s="10"/>
      <c r="G10" s="10"/>
      <c r="H10" s="9"/>
      <c r="I10" s="9"/>
      <c r="J10" s="11" t="s">
        <v>75</v>
      </c>
    </row>
    <row r="11" spans="1:14" s="82" customFormat="1" ht="111" customHeight="1" x14ac:dyDescent="0.25">
      <c r="A11" s="89" t="s">
        <v>47</v>
      </c>
      <c r="B11" s="85" t="s">
        <v>48</v>
      </c>
      <c r="C11" s="85" t="s">
        <v>49</v>
      </c>
      <c r="D11" s="85" t="s">
        <v>50</v>
      </c>
      <c r="E11" s="85" t="s">
        <v>51</v>
      </c>
      <c r="F11" s="85" t="s">
        <v>77</v>
      </c>
      <c r="G11" s="85" t="s">
        <v>52</v>
      </c>
      <c r="H11" s="88" t="s">
        <v>1</v>
      </c>
      <c r="I11" s="85" t="s">
        <v>2</v>
      </c>
      <c r="J11" s="85"/>
      <c r="K11" s="81"/>
      <c r="L11" s="81"/>
      <c r="M11" s="81"/>
      <c r="N11" s="81"/>
    </row>
    <row r="12" spans="1:14" s="82" customFormat="1" ht="27.6" x14ac:dyDescent="0.25">
      <c r="A12" s="89"/>
      <c r="B12" s="85"/>
      <c r="C12" s="85"/>
      <c r="D12" s="85"/>
      <c r="E12" s="85"/>
      <c r="F12" s="85"/>
      <c r="G12" s="85"/>
      <c r="H12" s="88"/>
      <c r="I12" s="83" t="s">
        <v>53</v>
      </c>
      <c r="J12" s="83" t="s">
        <v>54</v>
      </c>
      <c r="K12" s="81"/>
      <c r="L12" s="81"/>
      <c r="M12" s="81"/>
      <c r="N12" s="81"/>
    </row>
    <row r="13" spans="1:14" ht="18.75" customHeight="1" x14ac:dyDescent="0.3">
      <c r="A13" s="71" t="s">
        <v>45</v>
      </c>
      <c r="B13" s="70">
        <v>2</v>
      </c>
      <c r="C13" s="66">
        <v>3</v>
      </c>
      <c r="D13" s="66">
        <v>4</v>
      </c>
      <c r="E13" s="66">
        <v>5</v>
      </c>
      <c r="F13" s="66">
        <v>6</v>
      </c>
      <c r="G13" s="66">
        <v>7</v>
      </c>
      <c r="H13" s="69">
        <v>8</v>
      </c>
      <c r="I13" s="12">
        <v>9</v>
      </c>
      <c r="J13" s="12">
        <v>10</v>
      </c>
    </row>
    <row r="14" spans="1:14" ht="40.5" customHeight="1" x14ac:dyDescent="0.25">
      <c r="A14" s="57" t="s">
        <v>19</v>
      </c>
      <c r="B14" s="23"/>
      <c r="C14" s="23"/>
      <c r="D14" s="50" t="s">
        <v>3</v>
      </c>
      <c r="E14" s="13"/>
      <c r="F14" s="68"/>
      <c r="G14" s="14">
        <f>H14+I14</f>
        <v>88710000</v>
      </c>
      <c r="H14" s="15">
        <f>SUM(H15:H24)</f>
        <v>48710000</v>
      </c>
      <c r="I14" s="15">
        <f>SUM(I16:I24)</f>
        <v>40000000</v>
      </c>
      <c r="J14" s="15">
        <f>SUM(J16:J24)</f>
        <v>40000000</v>
      </c>
    </row>
    <row r="15" spans="1:14" ht="61.5" customHeight="1" x14ac:dyDescent="0.25">
      <c r="A15" s="37" t="s">
        <v>314</v>
      </c>
      <c r="B15" s="18" t="s">
        <v>109</v>
      </c>
      <c r="C15" s="18" t="s">
        <v>4</v>
      </c>
      <c r="D15" s="45" t="s">
        <v>110</v>
      </c>
      <c r="E15" s="13" t="s">
        <v>264</v>
      </c>
      <c r="F15" s="77" t="s">
        <v>284</v>
      </c>
      <c r="G15" s="16">
        <f>H15+I15</f>
        <v>200000</v>
      </c>
      <c r="H15" s="17">
        <v>200000</v>
      </c>
      <c r="I15" s="17"/>
      <c r="J15" s="17"/>
    </row>
    <row r="16" spans="1:14" ht="36" x14ac:dyDescent="0.25">
      <c r="A16" s="37" t="s">
        <v>269</v>
      </c>
      <c r="B16" s="18" t="s">
        <v>270</v>
      </c>
      <c r="C16" s="18" t="s">
        <v>271</v>
      </c>
      <c r="D16" s="49" t="s">
        <v>272</v>
      </c>
      <c r="E16" s="13" t="s">
        <v>268</v>
      </c>
      <c r="F16" s="78" t="s">
        <v>278</v>
      </c>
      <c r="G16" s="16">
        <f t="shared" ref="G16:G24" si="0">H16+I16</f>
        <v>45000</v>
      </c>
      <c r="H16" s="17">
        <v>45000</v>
      </c>
      <c r="I16" s="17"/>
      <c r="J16" s="17"/>
    </row>
    <row r="17" spans="1:15" ht="57" customHeight="1" x14ac:dyDescent="0.25">
      <c r="A17" s="37" t="s">
        <v>313</v>
      </c>
      <c r="B17" s="18" t="s">
        <v>316</v>
      </c>
      <c r="C17" s="18" t="s">
        <v>317</v>
      </c>
      <c r="D17" s="45" t="s">
        <v>315</v>
      </c>
      <c r="E17" s="13" t="s">
        <v>144</v>
      </c>
      <c r="F17" s="77" t="s">
        <v>282</v>
      </c>
      <c r="G17" s="16">
        <f>H17+I17</f>
        <v>135000</v>
      </c>
      <c r="H17" s="17">
        <v>135000</v>
      </c>
      <c r="I17" s="20"/>
      <c r="J17" s="20"/>
    </row>
    <row r="18" spans="1:15" ht="39" customHeight="1" x14ac:dyDescent="0.25">
      <c r="A18" s="37" t="s">
        <v>145</v>
      </c>
      <c r="B18" s="18" t="s">
        <v>146</v>
      </c>
      <c r="C18" s="18" t="s">
        <v>7</v>
      </c>
      <c r="D18" s="45" t="s">
        <v>147</v>
      </c>
      <c r="E18" s="13" t="s">
        <v>148</v>
      </c>
      <c r="F18" s="77" t="s">
        <v>279</v>
      </c>
      <c r="G18" s="16">
        <f t="shared" si="0"/>
        <v>226200</v>
      </c>
      <c r="H18" s="17">
        <v>226200</v>
      </c>
      <c r="I18" s="17"/>
      <c r="J18" s="17"/>
    </row>
    <row r="19" spans="1:15" ht="66" customHeight="1" x14ac:dyDescent="0.25">
      <c r="A19" s="37" t="s">
        <v>21</v>
      </c>
      <c r="B19" s="18" t="s">
        <v>22</v>
      </c>
      <c r="C19" s="18" t="s">
        <v>7</v>
      </c>
      <c r="D19" s="45" t="s">
        <v>23</v>
      </c>
      <c r="E19" s="13" t="s">
        <v>55</v>
      </c>
      <c r="F19" s="77" t="s">
        <v>288</v>
      </c>
      <c r="G19" s="16">
        <f t="shared" si="0"/>
        <v>4793800</v>
      </c>
      <c r="H19" s="17">
        <v>4793800</v>
      </c>
      <c r="I19" s="20"/>
      <c r="J19" s="20"/>
    </row>
    <row r="20" spans="1:15" ht="54" x14ac:dyDescent="0.25">
      <c r="A20" s="37" t="s">
        <v>21</v>
      </c>
      <c r="B20" s="18" t="s">
        <v>22</v>
      </c>
      <c r="C20" s="18" t="s">
        <v>7</v>
      </c>
      <c r="D20" s="45" t="s">
        <v>23</v>
      </c>
      <c r="E20" s="13" t="s">
        <v>265</v>
      </c>
      <c r="F20" s="77" t="s">
        <v>283</v>
      </c>
      <c r="G20" s="16">
        <f>H20+I20</f>
        <v>300000</v>
      </c>
      <c r="H20" s="17">
        <v>300000</v>
      </c>
      <c r="I20" s="17"/>
      <c r="J20" s="17"/>
    </row>
    <row r="21" spans="1:15" ht="33.75" customHeight="1" x14ac:dyDescent="0.25">
      <c r="A21" s="37" t="s">
        <v>21</v>
      </c>
      <c r="B21" s="18" t="s">
        <v>22</v>
      </c>
      <c r="C21" s="18" t="s">
        <v>7</v>
      </c>
      <c r="D21" s="45" t="s">
        <v>23</v>
      </c>
      <c r="E21" s="13" t="s">
        <v>267</v>
      </c>
      <c r="F21" s="77" t="s">
        <v>285</v>
      </c>
      <c r="G21" s="16">
        <f t="shared" si="0"/>
        <v>10000</v>
      </c>
      <c r="H21" s="17">
        <v>10000</v>
      </c>
      <c r="I21" s="17"/>
      <c r="J21" s="17"/>
    </row>
    <row r="22" spans="1:15" ht="72" x14ac:dyDescent="0.25">
      <c r="A22" s="37" t="s">
        <v>175</v>
      </c>
      <c r="B22" s="18" t="s">
        <v>176</v>
      </c>
      <c r="C22" s="18" t="s">
        <v>177</v>
      </c>
      <c r="D22" s="45" t="s">
        <v>178</v>
      </c>
      <c r="E22" s="13" t="s">
        <v>266</v>
      </c>
      <c r="F22" s="77" t="s">
        <v>286</v>
      </c>
      <c r="G22" s="16">
        <f t="shared" si="0"/>
        <v>500000</v>
      </c>
      <c r="H22" s="17">
        <v>500000</v>
      </c>
      <c r="I22" s="17"/>
      <c r="J22" s="17"/>
    </row>
    <row r="23" spans="1:15" ht="69" customHeight="1" x14ac:dyDescent="0.25">
      <c r="A23" s="37" t="s">
        <v>274</v>
      </c>
      <c r="B23" s="18" t="s">
        <v>275</v>
      </c>
      <c r="C23" s="18" t="s">
        <v>277</v>
      </c>
      <c r="D23" s="45" t="s">
        <v>276</v>
      </c>
      <c r="E23" s="13" t="s">
        <v>273</v>
      </c>
      <c r="F23" s="77" t="s">
        <v>281</v>
      </c>
      <c r="G23" s="16">
        <f>H23+I23</f>
        <v>80000000</v>
      </c>
      <c r="H23" s="17">
        <v>40000000</v>
      </c>
      <c r="I23" s="17">
        <v>40000000</v>
      </c>
      <c r="J23" s="17">
        <v>40000000</v>
      </c>
    </row>
    <row r="24" spans="1:15" ht="54" x14ac:dyDescent="0.25">
      <c r="A24" s="37" t="s">
        <v>92</v>
      </c>
      <c r="B24" s="18" t="s">
        <v>93</v>
      </c>
      <c r="C24" s="18" t="s">
        <v>6</v>
      </c>
      <c r="D24" s="49" t="s">
        <v>94</v>
      </c>
      <c r="E24" s="13" t="s">
        <v>79</v>
      </c>
      <c r="F24" s="77" t="s">
        <v>287</v>
      </c>
      <c r="G24" s="16">
        <f t="shared" si="0"/>
        <v>2500000</v>
      </c>
      <c r="H24" s="17">
        <v>2500000</v>
      </c>
      <c r="I24" s="17"/>
      <c r="J24" s="17"/>
    </row>
    <row r="25" spans="1:15" ht="49.5" customHeight="1" x14ac:dyDescent="0.25">
      <c r="A25" s="57" t="s">
        <v>180</v>
      </c>
      <c r="B25" s="21"/>
      <c r="C25" s="21"/>
      <c r="D25" s="50" t="s">
        <v>179</v>
      </c>
      <c r="E25" s="13"/>
      <c r="F25" s="22"/>
      <c r="G25" s="14">
        <f>H25+I25</f>
        <v>877700</v>
      </c>
      <c r="H25" s="15">
        <f>SUM(H26:H33)</f>
        <v>877700</v>
      </c>
      <c r="I25" s="15">
        <f>SUM(I26:I33)</f>
        <v>0</v>
      </c>
      <c r="J25" s="15">
        <f>SUM(J26:J33)</f>
        <v>0</v>
      </c>
    </row>
    <row r="26" spans="1:15" ht="61.5" hidden="1" customHeight="1" x14ac:dyDescent="0.25">
      <c r="A26" s="37" t="s">
        <v>220</v>
      </c>
      <c r="B26" s="18" t="s">
        <v>186</v>
      </c>
      <c r="C26" s="18" t="s">
        <v>187</v>
      </c>
      <c r="D26" s="49" t="s">
        <v>188</v>
      </c>
      <c r="E26" s="87" t="s">
        <v>183</v>
      </c>
      <c r="F26" s="91"/>
      <c r="G26" s="16">
        <f t="shared" ref="G26:G42" si="1">H26+I26</f>
        <v>0</v>
      </c>
      <c r="H26" s="17"/>
      <c r="I26" s="17"/>
      <c r="J26" s="17"/>
    </row>
    <row r="27" spans="1:15" ht="51.75" hidden="1" customHeight="1" x14ac:dyDescent="0.25">
      <c r="A27" s="37" t="s">
        <v>221</v>
      </c>
      <c r="B27" s="29" t="s">
        <v>120</v>
      </c>
      <c r="C27" s="29" t="s">
        <v>121</v>
      </c>
      <c r="D27" s="49" t="s">
        <v>122</v>
      </c>
      <c r="E27" s="87"/>
      <c r="F27" s="91"/>
      <c r="G27" s="16">
        <f t="shared" si="1"/>
        <v>0</v>
      </c>
      <c r="H27" s="17"/>
      <c r="I27" s="17"/>
      <c r="J27" s="17"/>
    </row>
    <row r="28" spans="1:15" ht="51.75" hidden="1" customHeight="1" x14ac:dyDescent="0.25">
      <c r="A28" s="37" t="s">
        <v>222</v>
      </c>
      <c r="B28" s="29" t="s">
        <v>87</v>
      </c>
      <c r="C28" s="29" t="s">
        <v>12</v>
      </c>
      <c r="D28" s="49" t="s">
        <v>88</v>
      </c>
      <c r="E28" s="87"/>
      <c r="F28" s="91"/>
      <c r="G28" s="16">
        <f t="shared" si="1"/>
        <v>0</v>
      </c>
      <c r="H28" s="17"/>
      <c r="I28" s="17"/>
      <c r="J28" s="17"/>
    </row>
    <row r="29" spans="1:15" ht="49.5" hidden="1" customHeight="1" x14ac:dyDescent="0.25">
      <c r="A29" s="37" t="s">
        <v>223</v>
      </c>
      <c r="B29" s="29" t="s">
        <v>224</v>
      </c>
      <c r="C29" s="29" t="s">
        <v>225</v>
      </c>
      <c r="D29" s="49" t="s">
        <v>226</v>
      </c>
      <c r="E29" s="87"/>
      <c r="F29" s="91"/>
      <c r="G29" s="16">
        <f t="shared" si="1"/>
        <v>0</v>
      </c>
      <c r="H29" s="17"/>
      <c r="I29" s="17"/>
      <c r="J29" s="17"/>
    </row>
    <row r="30" spans="1:15" ht="33" customHeight="1" x14ac:dyDescent="0.25">
      <c r="A30" s="37" t="s">
        <v>235</v>
      </c>
      <c r="B30" s="29" t="s">
        <v>237</v>
      </c>
      <c r="C30" s="29" t="s">
        <v>225</v>
      </c>
      <c r="D30" s="49" t="s">
        <v>236</v>
      </c>
      <c r="E30" s="65" t="s">
        <v>247</v>
      </c>
      <c r="F30" s="75" t="s">
        <v>289</v>
      </c>
      <c r="G30" s="16">
        <f t="shared" si="1"/>
        <v>40000</v>
      </c>
      <c r="H30" s="17">
        <v>40000</v>
      </c>
      <c r="I30" s="17"/>
      <c r="J30" s="17"/>
    </row>
    <row r="31" spans="1:15" s="42" customFormat="1" ht="54" x14ac:dyDescent="0.25">
      <c r="A31" s="58" t="s">
        <v>235</v>
      </c>
      <c r="B31" s="18" t="s">
        <v>237</v>
      </c>
      <c r="C31" s="18" t="s">
        <v>225</v>
      </c>
      <c r="D31" s="46" t="s">
        <v>236</v>
      </c>
      <c r="E31" s="13" t="s">
        <v>254</v>
      </c>
      <c r="F31" s="75" t="s">
        <v>290</v>
      </c>
      <c r="G31" s="16">
        <f t="shared" si="1"/>
        <v>27700</v>
      </c>
      <c r="H31" s="17">
        <v>27700</v>
      </c>
      <c r="I31" s="20"/>
      <c r="J31" s="20"/>
      <c r="K31" s="6"/>
      <c r="L31" s="6"/>
      <c r="M31" s="6"/>
      <c r="N31" s="6"/>
      <c r="O31" s="7"/>
    </row>
    <row r="32" spans="1:15" ht="49.5" customHeight="1" x14ac:dyDescent="0.25">
      <c r="A32" s="37" t="s">
        <v>235</v>
      </c>
      <c r="B32" s="29" t="s">
        <v>237</v>
      </c>
      <c r="C32" s="29" t="s">
        <v>225</v>
      </c>
      <c r="D32" s="49" t="s">
        <v>236</v>
      </c>
      <c r="E32" s="65" t="s">
        <v>238</v>
      </c>
      <c r="F32" s="75" t="s">
        <v>291</v>
      </c>
      <c r="G32" s="16">
        <f t="shared" si="1"/>
        <v>310000</v>
      </c>
      <c r="H32" s="17">
        <v>310000</v>
      </c>
      <c r="I32" s="17"/>
      <c r="J32" s="17"/>
    </row>
    <row r="33" spans="1:10" ht="49.5" customHeight="1" x14ac:dyDescent="0.25">
      <c r="A33" s="37" t="s">
        <v>235</v>
      </c>
      <c r="B33" s="29" t="s">
        <v>237</v>
      </c>
      <c r="C33" s="29" t="s">
        <v>225</v>
      </c>
      <c r="D33" s="49" t="s">
        <v>236</v>
      </c>
      <c r="E33" s="65" t="s">
        <v>241</v>
      </c>
      <c r="F33" s="75" t="s">
        <v>292</v>
      </c>
      <c r="G33" s="16">
        <f t="shared" si="1"/>
        <v>500000</v>
      </c>
      <c r="H33" s="17">
        <v>500000</v>
      </c>
      <c r="I33" s="17"/>
      <c r="J33" s="17"/>
    </row>
    <row r="34" spans="1:10" ht="51.75" customHeight="1" x14ac:dyDescent="0.25">
      <c r="A34" s="57" t="s">
        <v>182</v>
      </c>
      <c r="B34" s="21"/>
      <c r="C34" s="21"/>
      <c r="D34" s="50" t="s">
        <v>181</v>
      </c>
      <c r="E34" s="13"/>
      <c r="F34" s="22"/>
      <c r="G34" s="14">
        <f>H34+I34</f>
        <v>6008300</v>
      </c>
      <c r="H34" s="15">
        <f>SUM(H35:H38)</f>
        <v>6008300</v>
      </c>
      <c r="I34" s="15">
        <f>SUM(I35:I38)</f>
        <v>0</v>
      </c>
      <c r="J34" s="15">
        <f>SUM(J35:J38)</f>
        <v>0</v>
      </c>
    </row>
    <row r="35" spans="1:10" ht="36" hidden="1" x14ac:dyDescent="0.25">
      <c r="A35" s="37" t="s">
        <v>184</v>
      </c>
      <c r="B35" s="18" t="s">
        <v>17</v>
      </c>
      <c r="C35" s="18" t="s">
        <v>13</v>
      </c>
      <c r="D35" s="49" t="s">
        <v>18</v>
      </c>
      <c r="E35" s="87" t="s">
        <v>183</v>
      </c>
      <c r="F35" s="91"/>
      <c r="G35" s="16">
        <f t="shared" si="1"/>
        <v>0</v>
      </c>
      <c r="H35" s="17"/>
      <c r="I35" s="17"/>
      <c r="J35" s="17"/>
    </row>
    <row r="36" spans="1:10" ht="57" hidden="1" customHeight="1" x14ac:dyDescent="0.25">
      <c r="A36" s="37" t="s">
        <v>185</v>
      </c>
      <c r="B36" s="18" t="s">
        <v>40</v>
      </c>
      <c r="C36" s="18" t="s">
        <v>41</v>
      </c>
      <c r="D36" s="49" t="s">
        <v>42</v>
      </c>
      <c r="E36" s="87"/>
      <c r="F36" s="91"/>
      <c r="G36" s="16">
        <f t="shared" si="1"/>
        <v>0</v>
      </c>
      <c r="H36" s="17"/>
      <c r="I36" s="17"/>
      <c r="J36" s="17"/>
    </row>
    <row r="37" spans="1:10" ht="72" x14ac:dyDescent="0.25">
      <c r="A37" s="37" t="s">
        <v>230</v>
      </c>
      <c r="B37" s="18" t="s">
        <v>231</v>
      </c>
      <c r="C37" s="18" t="s">
        <v>232</v>
      </c>
      <c r="D37" s="47" t="s">
        <v>233</v>
      </c>
      <c r="E37" s="65" t="s">
        <v>261</v>
      </c>
      <c r="F37" s="75" t="s">
        <v>293</v>
      </c>
      <c r="G37" s="16">
        <f t="shared" si="1"/>
        <v>2024300</v>
      </c>
      <c r="H37" s="17">
        <v>2024300</v>
      </c>
      <c r="I37" s="17"/>
      <c r="J37" s="17"/>
    </row>
    <row r="38" spans="1:10" ht="78" customHeight="1" x14ac:dyDescent="0.25">
      <c r="A38" s="37" t="s">
        <v>230</v>
      </c>
      <c r="B38" s="18" t="s">
        <v>231</v>
      </c>
      <c r="C38" s="18" t="s">
        <v>232</v>
      </c>
      <c r="D38" s="47" t="s">
        <v>233</v>
      </c>
      <c r="E38" s="65" t="s">
        <v>262</v>
      </c>
      <c r="F38" s="75" t="s">
        <v>294</v>
      </c>
      <c r="G38" s="16">
        <f t="shared" si="1"/>
        <v>3984000</v>
      </c>
      <c r="H38" s="17">
        <v>3984000</v>
      </c>
      <c r="I38" s="17"/>
      <c r="J38" s="17"/>
    </row>
    <row r="39" spans="1:10" ht="52.2" x14ac:dyDescent="0.25">
      <c r="A39" s="57" t="s">
        <v>20</v>
      </c>
      <c r="B39" s="23"/>
      <c r="C39" s="23"/>
      <c r="D39" s="50" t="s">
        <v>9</v>
      </c>
      <c r="E39" s="24"/>
      <c r="F39" s="24"/>
      <c r="G39" s="14">
        <f>H39+I39</f>
        <v>36808650</v>
      </c>
      <c r="H39" s="15">
        <f>H46+H41+H47+H44+H48+H43+H45+H40+H42</f>
        <v>36808650</v>
      </c>
      <c r="I39" s="15">
        <f>I46+I41+I47+I44+I48+I43+I45+I40+I42</f>
        <v>0</v>
      </c>
      <c r="J39" s="15">
        <f>J46+J41+J47+J44+J48+J43+J45+J40+J42</f>
        <v>0</v>
      </c>
    </row>
    <row r="40" spans="1:10" ht="54" hidden="1" x14ac:dyDescent="0.25">
      <c r="A40" s="37" t="s">
        <v>189</v>
      </c>
      <c r="B40" s="18" t="s">
        <v>186</v>
      </c>
      <c r="C40" s="18" t="s">
        <v>187</v>
      </c>
      <c r="D40" s="49" t="s">
        <v>188</v>
      </c>
      <c r="E40" s="74" t="s">
        <v>183</v>
      </c>
      <c r="F40" s="65"/>
      <c r="G40" s="16">
        <f t="shared" si="1"/>
        <v>0</v>
      </c>
      <c r="H40" s="17"/>
      <c r="I40" s="17"/>
      <c r="J40" s="17"/>
    </row>
    <row r="41" spans="1:10" ht="56.25" customHeight="1" x14ac:dyDescent="0.25">
      <c r="A41" s="37" t="s">
        <v>105</v>
      </c>
      <c r="B41" s="18" t="s">
        <v>106</v>
      </c>
      <c r="C41" s="18" t="s">
        <v>5</v>
      </c>
      <c r="D41" s="45" t="s">
        <v>260</v>
      </c>
      <c r="E41" s="19" t="s">
        <v>107</v>
      </c>
      <c r="F41" s="75" t="s">
        <v>295</v>
      </c>
      <c r="G41" s="16">
        <f t="shared" si="1"/>
        <v>500000</v>
      </c>
      <c r="H41" s="17">
        <v>500000</v>
      </c>
      <c r="I41" s="17"/>
      <c r="J41" s="17"/>
    </row>
    <row r="42" spans="1:10" ht="69" hidden="1" customHeight="1" x14ac:dyDescent="0.25">
      <c r="A42" s="37" t="s">
        <v>242</v>
      </c>
      <c r="B42" s="18" t="s">
        <v>244</v>
      </c>
      <c r="C42" s="21" t="s">
        <v>5</v>
      </c>
      <c r="D42" s="46" t="s">
        <v>243</v>
      </c>
      <c r="E42" s="19" t="s">
        <v>245</v>
      </c>
      <c r="F42" s="75" t="s">
        <v>280</v>
      </c>
      <c r="G42" s="16">
        <f t="shared" si="1"/>
        <v>0</v>
      </c>
      <c r="H42" s="17"/>
      <c r="I42" s="17"/>
      <c r="J42" s="17"/>
    </row>
    <row r="43" spans="1:10" ht="56.25" hidden="1" customHeight="1" x14ac:dyDescent="0.25">
      <c r="A43" s="37" t="s">
        <v>124</v>
      </c>
      <c r="B43" s="18" t="s">
        <v>125</v>
      </c>
      <c r="C43" s="18" t="s">
        <v>126</v>
      </c>
      <c r="D43" s="45" t="s">
        <v>127</v>
      </c>
      <c r="E43" s="19" t="s">
        <v>155</v>
      </c>
      <c r="F43" s="75" t="s">
        <v>280</v>
      </c>
      <c r="G43" s="16">
        <f t="shared" ref="G43:G53" si="2">H43+I43</f>
        <v>0</v>
      </c>
      <c r="H43" s="17"/>
      <c r="I43" s="17"/>
      <c r="J43" s="17"/>
    </row>
    <row r="44" spans="1:10" ht="63" customHeight="1" x14ac:dyDescent="0.25">
      <c r="A44" s="37" t="s">
        <v>112</v>
      </c>
      <c r="B44" s="18" t="s">
        <v>113</v>
      </c>
      <c r="C44" s="18" t="s">
        <v>114</v>
      </c>
      <c r="D44" s="45" t="s">
        <v>259</v>
      </c>
      <c r="E44" s="13" t="s">
        <v>115</v>
      </c>
      <c r="F44" s="75" t="s">
        <v>296</v>
      </c>
      <c r="G44" s="16">
        <f t="shared" si="2"/>
        <v>15692250</v>
      </c>
      <c r="H44" s="17">
        <v>15692250</v>
      </c>
      <c r="I44" s="17"/>
      <c r="J44" s="17"/>
    </row>
    <row r="45" spans="1:10" ht="88.95" hidden="1" customHeight="1" x14ac:dyDescent="0.25">
      <c r="A45" s="37" t="s">
        <v>152</v>
      </c>
      <c r="B45" s="18" t="s">
        <v>153</v>
      </c>
      <c r="C45" s="18" t="s">
        <v>141</v>
      </c>
      <c r="D45" s="45" t="s">
        <v>154</v>
      </c>
      <c r="E45" s="93" t="s">
        <v>102</v>
      </c>
      <c r="F45" s="75" t="s">
        <v>280</v>
      </c>
      <c r="G45" s="16">
        <f t="shared" si="2"/>
        <v>0</v>
      </c>
      <c r="H45" s="17"/>
      <c r="I45" s="17"/>
      <c r="J45" s="17"/>
    </row>
    <row r="46" spans="1:10" ht="99" customHeight="1" x14ac:dyDescent="0.25">
      <c r="A46" s="37" t="s">
        <v>82</v>
      </c>
      <c r="B46" s="18" t="s">
        <v>83</v>
      </c>
      <c r="C46" s="18" t="s">
        <v>4</v>
      </c>
      <c r="D46" s="45" t="s">
        <v>84</v>
      </c>
      <c r="E46" s="93"/>
      <c r="F46" s="75" t="s">
        <v>297</v>
      </c>
      <c r="G46" s="16">
        <f t="shared" si="2"/>
        <v>16480400</v>
      </c>
      <c r="H46" s="25">
        <v>16480400</v>
      </c>
      <c r="I46" s="26"/>
      <c r="J46" s="26"/>
    </row>
    <row r="47" spans="1:10" ht="51" customHeight="1" x14ac:dyDescent="0.25">
      <c r="A47" s="37" t="s">
        <v>108</v>
      </c>
      <c r="B47" s="18" t="s">
        <v>109</v>
      </c>
      <c r="C47" s="18" t="s">
        <v>4</v>
      </c>
      <c r="D47" s="45" t="s">
        <v>110</v>
      </c>
      <c r="E47" s="65" t="s">
        <v>111</v>
      </c>
      <c r="F47" s="75" t="s">
        <v>298</v>
      </c>
      <c r="G47" s="16">
        <f t="shared" si="2"/>
        <v>4036000</v>
      </c>
      <c r="H47" s="25">
        <v>4036000</v>
      </c>
      <c r="I47" s="26"/>
      <c r="J47" s="26"/>
    </row>
    <row r="48" spans="1:10" ht="98.4" customHeight="1" x14ac:dyDescent="0.25">
      <c r="A48" s="37" t="s">
        <v>116</v>
      </c>
      <c r="B48" s="18" t="s">
        <v>22</v>
      </c>
      <c r="C48" s="18" t="s">
        <v>7</v>
      </c>
      <c r="D48" s="45" t="s">
        <v>117</v>
      </c>
      <c r="E48" s="13" t="s">
        <v>118</v>
      </c>
      <c r="F48" s="75" t="s">
        <v>299</v>
      </c>
      <c r="G48" s="16">
        <f t="shared" si="2"/>
        <v>100000</v>
      </c>
      <c r="H48" s="25">
        <v>100000</v>
      </c>
      <c r="I48" s="26"/>
      <c r="J48" s="26"/>
    </row>
    <row r="49" spans="1:15" ht="48" customHeight="1" x14ac:dyDescent="0.25">
      <c r="A49" s="57" t="s">
        <v>137</v>
      </c>
      <c r="B49" s="27"/>
      <c r="C49" s="27"/>
      <c r="D49" s="50" t="s">
        <v>138</v>
      </c>
      <c r="E49" s="74"/>
      <c r="F49" s="65"/>
      <c r="G49" s="14">
        <f>H49+I49</f>
        <v>154000</v>
      </c>
      <c r="H49" s="28">
        <f>H50+H52+H51+H53</f>
        <v>154000</v>
      </c>
      <c r="I49" s="28">
        <f>I50+I52+I51+I53</f>
        <v>0</v>
      </c>
      <c r="J49" s="28">
        <f>J50+J52+J51+J53</f>
        <v>0</v>
      </c>
    </row>
    <row r="50" spans="1:15" ht="42.75" customHeight="1" x14ac:dyDescent="0.25">
      <c r="A50" s="37" t="s">
        <v>139</v>
      </c>
      <c r="B50" s="29" t="s">
        <v>140</v>
      </c>
      <c r="C50" s="18" t="s">
        <v>141</v>
      </c>
      <c r="D50" s="45" t="s">
        <v>142</v>
      </c>
      <c r="E50" s="19" t="s">
        <v>143</v>
      </c>
      <c r="F50" s="75" t="s">
        <v>300</v>
      </c>
      <c r="G50" s="16">
        <f t="shared" si="2"/>
        <v>9600</v>
      </c>
      <c r="H50" s="25">
        <v>9600</v>
      </c>
      <c r="I50" s="26"/>
      <c r="J50" s="26"/>
    </row>
    <row r="51" spans="1:15" ht="58.5" hidden="1" customHeight="1" x14ac:dyDescent="0.25">
      <c r="A51" s="37" t="s">
        <v>227</v>
      </c>
      <c r="B51" s="29" t="s">
        <v>186</v>
      </c>
      <c r="C51" s="18" t="s">
        <v>228</v>
      </c>
      <c r="D51" s="45" t="s">
        <v>206</v>
      </c>
      <c r="E51" s="92" t="s">
        <v>183</v>
      </c>
      <c r="F51" s="75" t="s">
        <v>280</v>
      </c>
      <c r="G51" s="16">
        <f t="shared" si="2"/>
        <v>0</v>
      </c>
      <c r="H51" s="25"/>
      <c r="I51" s="26"/>
      <c r="J51" s="26"/>
    </row>
    <row r="52" spans="1:15" ht="57.75" hidden="1" customHeight="1" x14ac:dyDescent="0.25">
      <c r="A52" s="37" t="s">
        <v>139</v>
      </c>
      <c r="B52" s="29" t="s">
        <v>140</v>
      </c>
      <c r="C52" s="18" t="s">
        <v>141</v>
      </c>
      <c r="D52" s="45" t="s">
        <v>142</v>
      </c>
      <c r="E52" s="92"/>
      <c r="F52" s="75" t="s">
        <v>280</v>
      </c>
      <c r="G52" s="16">
        <f t="shared" si="2"/>
        <v>0</v>
      </c>
      <c r="H52" s="25"/>
      <c r="I52" s="26"/>
      <c r="J52" s="26"/>
    </row>
    <row r="53" spans="1:15" ht="57.75" customHeight="1" x14ac:dyDescent="0.25">
      <c r="A53" s="37" t="s">
        <v>139</v>
      </c>
      <c r="B53" s="29" t="s">
        <v>140</v>
      </c>
      <c r="C53" s="18" t="s">
        <v>141</v>
      </c>
      <c r="D53" s="45" t="s">
        <v>142</v>
      </c>
      <c r="E53" s="19" t="s">
        <v>263</v>
      </c>
      <c r="F53" s="75" t="s">
        <v>301</v>
      </c>
      <c r="G53" s="16">
        <f t="shared" si="2"/>
        <v>144400</v>
      </c>
      <c r="H53" s="25">
        <v>144400</v>
      </c>
      <c r="I53" s="26"/>
      <c r="J53" s="26"/>
    </row>
    <row r="54" spans="1:15" ht="65.25" customHeight="1" x14ac:dyDescent="0.25">
      <c r="A54" s="57" t="s">
        <v>169</v>
      </c>
      <c r="B54" s="29"/>
      <c r="C54" s="18"/>
      <c r="D54" s="32" t="s">
        <v>168</v>
      </c>
      <c r="E54" s="19"/>
      <c r="F54" s="74"/>
      <c r="G54" s="14">
        <f>SUM(G55:G60)</f>
        <v>1500000</v>
      </c>
      <c r="H54" s="14">
        <f>SUM(H55:H60)</f>
        <v>1500000</v>
      </c>
      <c r="I54" s="14">
        <f>SUM(I55:I60)</f>
        <v>0</v>
      </c>
      <c r="J54" s="14">
        <f>SUM(J55:J60)</f>
        <v>0</v>
      </c>
    </row>
    <row r="55" spans="1:15" ht="51" hidden="1" customHeight="1" x14ac:dyDescent="0.25">
      <c r="A55" s="37" t="s">
        <v>190</v>
      </c>
      <c r="B55" s="29" t="s">
        <v>192</v>
      </c>
      <c r="C55" s="29" t="s">
        <v>193</v>
      </c>
      <c r="D55" s="45" t="s">
        <v>195</v>
      </c>
      <c r="E55" s="90" t="s">
        <v>183</v>
      </c>
      <c r="F55" s="92"/>
      <c r="G55" s="16">
        <f t="shared" ref="G55:G60" si="3">H55+I55</f>
        <v>0</v>
      </c>
      <c r="H55" s="16"/>
      <c r="I55" s="14"/>
      <c r="J55" s="14"/>
    </row>
    <row r="56" spans="1:15" ht="49.5" hidden="1" customHeight="1" x14ac:dyDescent="0.25">
      <c r="A56" s="37" t="s">
        <v>191</v>
      </c>
      <c r="B56" s="18" t="s">
        <v>194</v>
      </c>
      <c r="C56" s="18" t="s">
        <v>193</v>
      </c>
      <c r="D56" s="45" t="s">
        <v>196</v>
      </c>
      <c r="E56" s="90"/>
      <c r="F56" s="92"/>
      <c r="G56" s="16">
        <f t="shared" si="3"/>
        <v>0</v>
      </c>
      <c r="H56" s="16"/>
      <c r="I56" s="14"/>
      <c r="J56" s="14"/>
    </row>
    <row r="57" spans="1:15" ht="42.75" customHeight="1" x14ac:dyDescent="0.25">
      <c r="A57" s="37" t="s">
        <v>248</v>
      </c>
      <c r="B57" s="29" t="s">
        <v>249</v>
      </c>
      <c r="C57" s="52">
        <v>1040</v>
      </c>
      <c r="D57" s="46" t="s">
        <v>250</v>
      </c>
      <c r="E57" s="19" t="s">
        <v>246</v>
      </c>
      <c r="F57" s="75" t="s">
        <v>302</v>
      </c>
      <c r="G57" s="16">
        <f t="shared" si="3"/>
        <v>200000</v>
      </c>
      <c r="H57" s="25">
        <v>200000</v>
      </c>
      <c r="I57" s="26"/>
      <c r="J57" s="26"/>
    </row>
    <row r="58" spans="1:15" s="42" customFormat="1" ht="36" x14ac:dyDescent="0.25">
      <c r="A58" s="59" t="s">
        <v>248</v>
      </c>
      <c r="B58" s="18" t="s">
        <v>249</v>
      </c>
      <c r="C58" s="18" t="s">
        <v>141</v>
      </c>
      <c r="D58" s="45" t="s">
        <v>250</v>
      </c>
      <c r="E58" s="13" t="s">
        <v>255</v>
      </c>
      <c r="F58" s="75" t="s">
        <v>303</v>
      </c>
      <c r="G58" s="43">
        <f>H58+I58</f>
        <v>800000</v>
      </c>
      <c r="H58" s="25">
        <v>800000</v>
      </c>
      <c r="I58" s="72"/>
      <c r="J58" s="72"/>
      <c r="K58" s="6"/>
      <c r="L58" s="6"/>
      <c r="M58" s="6"/>
      <c r="N58" s="6"/>
      <c r="O58" s="7"/>
    </row>
    <row r="59" spans="1:15" ht="41.4" hidden="1" customHeight="1" x14ac:dyDescent="0.25">
      <c r="A59" s="37" t="s">
        <v>170</v>
      </c>
      <c r="B59" s="29" t="s">
        <v>172</v>
      </c>
      <c r="C59" s="52">
        <v>829</v>
      </c>
      <c r="D59" s="46" t="s">
        <v>173</v>
      </c>
      <c r="E59" s="19" t="s">
        <v>171</v>
      </c>
      <c r="F59" s="75" t="s">
        <v>280</v>
      </c>
      <c r="G59" s="16">
        <f t="shared" si="3"/>
        <v>0</v>
      </c>
      <c r="H59" s="25"/>
      <c r="I59" s="26"/>
      <c r="J59" s="26"/>
    </row>
    <row r="60" spans="1:15" ht="42.75" customHeight="1" x14ac:dyDescent="0.25">
      <c r="A60" s="37" t="s">
        <v>170</v>
      </c>
      <c r="B60" s="53" t="s">
        <v>172</v>
      </c>
      <c r="C60" s="54">
        <v>829</v>
      </c>
      <c r="D60" s="46" t="s">
        <v>173</v>
      </c>
      <c r="E60" s="19" t="s">
        <v>174</v>
      </c>
      <c r="F60" s="75" t="s">
        <v>304</v>
      </c>
      <c r="G60" s="16">
        <f t="shared" si="3"/>
        <v>500000</v>
      </c>
      <c r="H60" s="25">
        <v>500000</v>
      </c>
      <c r="I60" s="26"/>
      <c r="J60" s="26"/>
    </row>
    <row r="61" spans="1:15" ht="64.5" customHeight="1" x14ac:dyDescent="0.25">
      <c r="A61" s="57" t="s">
        <v>204</v>
      </c>
      <c r="B61" s="53"/>
      <c r="C61" s="54"/>
      <c r="D61" s="55" t="s">
        <v>203</v>
      </c>
      <c r="E61" s="19"/>
      <c r="F61" s="74"/>
      <c r="G61" s="28">
        <f>SUM(G62:G68)</f>
        <v>450000</v>
      </c>
      <c r="H61" s="28">
        <f>SUM(H62:H68)</f>
        <v>450000</v>
      </c>
      <c r="I61" s="28">
        <f>SUM(I62:I68)</f>
        <v>0</v>
      </c>
      <c r="J61" s="28">
        <f>SUM(J62:J68)</f>
        <v>0</v>
      </c>
    </row>
    <row r="62" spans="1:15" ht="67.5" hidden="1" customHeight="1" x14ac:dyDescent="0.25">
      <c r="A62" s="37" t="s">
        <v>205</v>
      </c>
      <c r="B62" s="18" t="s">
        <v>186</v>
      </c>
      <c r="C62" s="18" t="s">
        <v>187</v>
      </c>
      <c r="D62" s="46" t="s">
        <v>206</v>
      </c>
      <c r="E62" s="90" t="s">
        <v>183</v>
      </c>
      <c r="F62" s="92"/>
      <c r="G62" s="16">
        <f t="shared" ref="G62:G68" si="4">H62+I62</f>
        <v>0</v>
      </c>
      <c r="H62" s="25"/>
      <c r="I62" s="25"/>
      <c r="J62" s="25"/>
    </row>
    <row r="63" spans="1:15" ht="60.75" hidden="1" customHeight="1" x14ac:dyDescent="0.25">
      <c r="A63" s="37">
        <v>1115031</v>
      </c>
      <c r="B63" s="29" t="s">
        <v>207</v>
      </c>
      <c r="C63" s="29" t="s">
        <v>208</v>
      </c>
      <c r="D63" s="46" t="s">
        <v>213</v>
      </c>
      <c r="E63" s="90"/>
      <c r="F63" s="92"/>
      <c r="G63" s="16">
        <f t="shared" si="4"/>
        <v>0</v>
      </c>
      <c r="H63" s="25"/>
      <c r="I63" s="25"/>
      <c r="J63" s="25"/>
    </row>
    <row r="64" spans="1:15" ht="80.25" hidden="1" customHeight="1" x14ac:dyDescent="0.25">
      <c r="A64" s="37" t="s">
        <v>209</v>
      </c>
      <c r="B64" s="29" t="s">
        <v>210</v>
      </c>
      <c r="C64" s="29" t="s">
        <v>208</v>
      </c>
      <c r="D64" s="46" t="s">
        <v>214</v>
      </c>
      <c r="E64" s="90"/>
      <c r="F64" s="92"/>
      <c r="G64" s="16">
        <f t="shared" si="4"/>
        <v>0</v>
      </c>
      <c r="H64" s="25"/>
      <c r="I64" s="25"/>
      <c r="J64" s="25"/>
    </row>
    <row r="65" spans="1:15" ht="42.75" hidden="1" customHeight="1" x14ac:dyDescent="0.25">
      <c r="A65" s="37" t="s">
        <v>211</v>
      </c>
      <c r="B65" s="29" t="s">
        <v>212</v>
      </c>
      <c r="C65" s="29" t="s">
        <v>208</v>
      </c>
      <c r="D65" s="46" t="s">
        <v>215</v>
      </c>
      <c r="E65" s="90"/>
      <c r="F65" s="92"/>
      <c r="G65" s="16">
        <f t="shared" si="4"/>
        <v>0</v>
      </c>
      <c r="H65" s="25"/>
      <c r="I65" s="25"/>
      <c r="J65" s="25"/>
    </row>
    <row r="66" spans="1:15" ht="36" x14ac:dyDescent="0.25">
      <c r="A66" s="37">
        <v>1115011</v>
      </c>
      <c r="B66" s="29" t="s">
        <v>216</v>
      </c>
      <c r="C66" s="29" t="s">
        <v>208</v>
      </c>
      <c r="D66" s="45" t="s">
        <v>218</v>
      </c>
      <c r="E66" s="90" t="s">
        <v>312</v>
      </c>
      <c r="F66" s="94" t="s">
        <v>305</v>
      </c>
      <c r="G66" s="16">
        <f>H66+I66</f>
        <v>150000</v>
      </c>
      <c r="H66" s="25">
        <v>150000</v>
      </c>
      <c r="I66" s="25"/>
      <c r="J66" s="25"/>
    </row>
    <row r="67" spans="1:15" ht="42.75" customHeight="1" x14ac:dyDescent="0.25">
      <c r="A67" s="37">
        <v>1115012</v>
      </c>
      <c r="B67" s="29" t="s">
        <v>217</v>
      </c>
      <c r="C67" s="29" t="s">
        <v>208</v>
      </c>
      <c r="D67" s="45" t="s">
        <v>219</v>
      </c>
      <c r="E67" s="90"/>
      <c r="F67" s="95"/>
      <c r="G67" s="16">
        <f t="shared" si="4"/>
        <v>295000</v>
      </c>
      <c r="H67" s="25">
        <v>295000</v>
      </c>
      <c r="I67" s="25"/>
      <c r="J67" s="25"/>
    </row>
    <row r="68" spans="1:15" s="42" customFormat="1" ht="54" x14ac:dyDescent="0.25">
      <c r="A68" s="59" t="s">
        <v>256</v>
      </c>
      <c r="B68" s="44" t="s">
        <v>257</v>
      </c>
      <c r="C68" s="18" t="s">
        <v>208</v>
      </c>
      <c r="D68" s="45" t="s">
        <v>258</v>
      </c>
      <c r="E68" s="90"/>
      <c r="F68" s="96"/>
      <c r="G68" s="16">
        <f t="shared" si="4"/>
        <v>5000</v>
      </c>
      <c r="H68" s="26">
        <v>5000</v>
      </c>
      <c r="I68" s="72"/>
      <c r="J68" s="72"/>
      <c r="K68" s="6"/>
      <c r="L68" s="6"/>
      <c r="M68" s="6"/>
      <c r="N68" s="6"/>
      <c r="O68" s="7"/>
    </row>
    <row r="69" spans="1:15" s="5" customFormat="1" ht="81" customHeight="1" x14ac:dyDescent="0.25">
      <c r="A69" s="57" t="s">
        <v>28</v>
      </c>
      <c r="B69" s="30"/>
      <c r="C69" s="30"/>
      <c r="D69" s="50" t="s">
        <v>85</v>
      </c>
      <c r="E69" s="65"/>
      <c r="F69" s="68"/>
      <c r="G69" s="14">
        <f>SUM(G70:G105)</f>
        <v>9223600</v>
      </c>
      <c r="H69" s="14">
        <f>SUM(H70:H105)</f>
        <v>9113000</v>
      </c>
      <c r="I69" s="14">
        <f>SUM(I70:I101)</f>
        <v>110600</v>
      </c>
      <c r="J69" s="14">
        <f>SUM(J70:J101)</f>
        <v>110600</v>
      </c>
      <c r="K69" s="31"/>
      <c r="L69" s="6"/>
      <c r="M69" s="6"/>
      <c r="N69" s="6"/>
    </row>
    <row r="70" spans="1:15" s="5" customFormat="1" ht="48.75" hidden="1" customHeight="1" x14ac:dyDescent="0.25">
      <c r="A70" s="37" t="s">
        <v>68</v>
      </c>
      <c r="B70" s="29" t="s">
        <v>24</v>
      </c>
      <c r="C70" s="29" t="s">
        <v>10</v>
      </c>
      <c r="D70" s="45" t="s">
        <v>25</v>
      </c>
      <c r="E70" s="90" t="s">
        <v>183</v>
      </c>
      <c r="F70" s="87"/>
      <c r="G70" s="16">
        <f>H70+I70</f>
        <v>0</v>
      </c>
      <c r="H70" s="25"/>
      <c r="I70" s="25"/>
      <c r="J70" s="25"/>
      <c r="K70" s="6"/>
      <c r="L70" s="6"/>
      <c r="M70" s="6"/>
      <c r="N70" s="6"/>
    </row>
    <row r="71" spans="1:15" s="5" customFormat="1" ht="71.25" hidden="1" customHeight="1" x14ac:dyDescent="0.25">
      <c r="A71" s="37" t="s">
        <v>60</v>
      </c>
      <c r="B71" s="29" t="s">
        <v>26</v>
      </c>
      <c r="C71" s="18" t="s">
        <v>11</v>
      </c>
      <c r="D71" s="45" t="s">
        <v>27</v>
      </c>
      <c r="E71" s="90"/>
      <c r="F71" s="87"/>
      <c r="G71" s="16">
        <f>H71+I71</f>
        <v>0</v>
      </c>
      <c r="H71" s="25"/>
      <c r="I71" s="25"/>
      <c r="J71" s="25"/>
      <c r="K71" s="6"/>
      <c r="L71" s="6"/>
      <c r="M71" s="6"/>
      <c r="N71" s="6"/>
    </row>
    <row r="72" spans="1:15" s="5" customFormat="1" ht="33" hidden="1" customHeight="1" x14ac:dyDescent="0.25">
      <c r="A72" s="37" t="s">
        <v>119</v>
      </c>
      <c r="B72" s="34" t="s">
        <v>120</v>
      </c>
      <c r="C72" s="34" t="s">
        <v>121</v>
      </c>
      <c r="D72" s="45" t="s">
        <v>122</v>
      </c>
      <c r="E72" s="74" t="s">
        <v>57</v>
      </c>
      <c r="F72" s="65"/>
      <c r="G72" s="16">
        <f t="shared" ref="G72:G102" si="5">H72+I72</f>
        <v>0</v>
      </c>
      <c r="H72" s="25"/>
      <c r="I72" s="25"/>
      <c r="J72" s="25"/>
      <c r="K72" s="6"/>
      <c r="L72" s="6"/>
      <c r="M72" s="6"/>
      <c r="N72" s="6"/>
    </row>
    <row r="73" spans="1:15" s="5" customFormat="1" ht="36" hidden="1" x14ac:dyDescent="0.25">
      <c r="A73" s="37" t="s">
        <v>86</v>
      </c>
      <c r="B73" s="29" t="s">
        <v>87</v>
      </c>
      <c r="C73" s="29" t="s">
        <v>12</v>
      </c>
      <c r="D73" s="45" t="s">
        <v>88</v>
      </c>
      <c r="E73" s="74" t="s">
        <v>58</v>
      </c>
      <c r="F73" s="73"/>
      <c r="G73" s="16">
        <f t="shared" si="5"/>
        <v>0</v>
      </c>
      <c r="H73" s="25"/>
      <c r="I73" s="25"/>
      <c r="J73" s="25"/>
      <c r="K73" s="6"/>
      <c r="L73" s="6"/>
      <c r="M73" s="6"/>
      <c r="N73" s="6"/>
    </row>
    <row r="74" spans="1:15" s="5" customFormat="1" ht="36" hidden="1" x14ac:dyDescent="0.25">
      <c r="A74" s="37" t="s">
        <v>39</v>
      </c>
      <c r="B74" s="18" t="s">
        <v>40</v>
      </c>
      <c r="C74" s="18" t="s">
        <v>41</v>
      </c>
      <c r="D74" s="45" t="s">
        <v>42</v>
      </c>
      <c r="E74" s="74" t="s">
        <v>59</v>
      </c>
      <c r="F74" s="65"/>
      <c r="G74" s="16">
        <f t="shared" si="5"/>
        <v>0</v>
      </c>
      <c r="H74" s="25"/>
      <c r="I74" s="25"/>
      <c r="J74" s="25"/>
      <c r="K74" s="6"/>
      <c r="L74" s="6"/>
      <c r="M74" s="6"/>
      <c r="N74" s="6"/>
    </row>
    <row r="75" spans="1:15" s="5" customFormat="1" ht="36" hidden="1" x14ac:dyDescent="0.25">
      <c r="A75" s="37" t="s">
        <v>29</v>
      </c>
      <c r="B75" s="18" t="s">
        <v>17</v>
      </c>
      <c r="C75" s="18" t="s">
        <v>13</v>
      </c>
      <c r="D75" s="45" t="s">
        <v>18</v>
      </c>
      <c r="E75" s="74" t="s">
        <v>58</v>
      </c>
      <c r="F75" s="65"/>
      <c r="G75" s="16">
        <f t="shared" si="5"/>
        <v>0</v>
      </c>
      <c r="H75" s="25"/>
      <c r="I75" s="25"/>
      <c r="J75" s="25"/>
      <c r="K75" s="6"/>
      <c r="L75" s="6"/>
      <c r="M75" s="6"/>
      <c r="N75" s="6"/>
    </row>
    <row r="76" spans="1:15" s="5" customFormat="1" ht="54" hidden="1" x14ac:dyDescent="0.25">
      <c r="A76" s="37" t="s">
        <v>30</v>
      </c>
      <c r="B76" s="18" t="s">
        <v>31</v>
      </c>
      <c r="C76" s="18" t="s">
        <v>43</v>
      </c>
      <c r="D76" s="13" t="s">
        <v>32</v>
      </c>
      <c r="E76" s="74" t="s">
        <v>59</v>
      </c>
      <c r="F76" s="65"/>
      <c r="G76" s="16">
        <f t="shared" si="5"/>
        <v>0</v>
      </c>
      <c r="H76" s="25"/>
      <c r="I76" s="25"/>
      <c r="J76" s="25"/>
      <c r="K76" s="6"/>
      <c r="L76" s="6"/>
      <c r="M76" s="6"/>
      <c r="N76" s="6"/>
    </row>
    <row r="77" spans="1:15" s="5" customFormat="1" ht="36" hidden="1" x14ac:dyDescent="0.25">
      <c r="A77" s="37" t="s">
        <v>29</v>
      </c>
      <c r="B77" s="18" t="s">
        <v>17</v>
      </c>
      <c r="C77" s="18" t="s">
        <v>13</v>
      </c>
      <c r="D77" s="45" t="s">
        <v>18</v>
      </c>
      <c r="E77" s="74" t="s">
        <v>59</v>
      </c>
      <c r="F77" s="65"/>
      <c r="G77" s="16">
        <f t="shared" si="5"/>
        <v>0</v>
      </c>
      <c r="H77" s="25"/>
      <c r="I77" s="25"/>
      <c r="J77" s="25"/>
      <c r="K77" s="6"/>
      <c r="L77" s="6"/>
      <c r="M77" s="6"/>
      <c r="N77" s="6"/>
    </row>
    <row r="78" spans="1:15" s="5" customFormat="1" ht="72" hidden="1" x14ac:dyDescent="0.25">
      <c r="A78" s="37" t="s">
        <v>162</v>
      </c>
      <c r="B78" s="18" t="s">
        <v>163</v>
      </c>
      <c r="C78" s="18" t="s">
        <v>10</v>
      </c>
      <c r="D78" s="45" t="s">
        <v>164</v>
      </c>
      <c r="E78" s="74" t="s">
        <v>165</v>
      </c>
      <c r="F78" s="65"/>
      <c r="G78" s="16">
        <f t="shared" si="5"/>
        <v>0</v>
      </c>
      <c r="H78" s="17"/>
      <c r="I78" s="25"/>
      <c r="J78" s="25"/>
      <c r="K78" s="6"/>
      <c r="L78" s="6"/>
      <c r="M78" s="6"/>
      <c r="N78" s="6"/>
    </row>
    <row r="79" spans="1:15" s="5" customFormat="1" ht="108" customHeight="1" x14ac:dyDescent="0.25">
      <c r="A79" s="37" t="s">
        <v>162</v>
      </c>
      <c r="B79" s="18" t="s">
        <v>163</v>
      </c>
      <c r="C79" s="18" t="s">
        <v>10</v>
      </c>
      <c r="D79" s="45" t="s">
        <v>164</v>
      </c>
      <c r="E79" s="80" t="s">
        <v>234</v>
      </c>
      <c r="F79" s="75" t="s">
        <v>306</v>
      </c>
      <c r="G79" s="16">
        <v>2913000</v>
      </c>
      <c r="H79" s="17">
        <v>2913000</v>
      </c>
      <c r="I79" s="25"/>
      <c r="J79" s="25"/>
      <c r="K79" s="6"/>
      <c r="L79" s="6"/>
      <c r="M79" s="6"/>
      <c r="N79" s="6"/>
    </row>
    <row r="80" spans="1:15" s="5" customFormat="1" ht="108" customHeight="1" x14ac:dyDescent="0.25">
      <c r="A80" s="37" t="s">
        <v>162</v>
      </c>
      <c r="B80" s="18" t="s">
        <v>163</v>
      </c>
      <c r="C80" s="18" t="s">
        <v>10</v>
      </c>
      <c r="D80" s="45" t="s">
        <v>164</v>
      </c>
      <c r="E80" s="79" t="s">
        <v>197</v>
      </c>
      <c r="F80" s="75" t="s">
        <v>307</v>
      </c>
      <c r="G80" s="16">
        <f t="shared" si="5"/>
        <v>1100000</v>
      </c>
      <c r="H80" s="17">
        <v>1100000</v>
      </c>
      <c r="I80" s="25"/>
      <c r="J80" s="25"/>
      <c r="K80" s="6"/>
      <c r="L80" s="6"/>
      <c r="M80" s="6"/>
      <c r="N80" s="6"/>
    </row>
    <row r="81" spans="1:14" s="5" customFormat="1" ht="90" x14ac:dyDescent="0.25">
      <c r="A81" s="37" t="s">
        <v>162</v>
      </c>
      <c r="B81" s="18" t="s">
        <v>163</v>
      </c>
      <c r="C81" s="18" t="s">
        <v>10</v>
      </c>
      <c r="D81" s="45" t="s">
        <v>164</v>
      </c>
      <c r="E81" s="79" t="s">
        <v>198</v>
      </c>
      <c r="F81" s="75" t="s">
        <v>308</v>
      </c>
      <c r="G81" s="16">
        <f t="shared" si="5"/>
        <v>2200000</v>
      </c>
      <c r="H81" s="17">
        <v>2200000</v>
      </c>
      <c r="I81" s="25"/>
      <c r="J81" s="25"/>
      <c r="K81" s="6"/>
      <c r="L81" s="6"/>
      <c r="M81" s="6"/>
      <c r="N81" s="6"/>
    </row>
    <row r="82" spans="1:14" s="5" customFormat="1" ht="90" x14ac:dyDescent="0.25">
      <c r="A82" s="37" t="s">
        <v>162</v>
      </c>
      <c r="B82" s="18" t="s">
        <v>163</v>
      </c>
      <c r="C82" s="18" t="s">
        <v>10</v>
      </c>
      <c r="D82" s="45" t="s">
        <v>164</v>
      </c>
      <c r="E82" s="79" t="s">
        <v>199</v>
      </c>
      <c r="F82" s="75" t="s">
        <v>309</v>
      </c>
      <c r="G82" s="16">
        <f t="shared" si="5"/>
        <v>1600000</v>
      </c>
      <c r="H82" s="17">
        <v>1600000</v>
      </c>
      <c r="I82" s="25"/>
      <c r="J82" s="25"/>
      <c r="K82" s="6"/>
      <c r="L82" s="6"/>
      <c r="M82" s="6"/>
      <c r="N82" s="6"/>
    </row>
    <row r="83" spans="1:14" s="5" customFormat="1" ht="96.75" customHeight="1" x14ac:dyDescent="0.25">
      <c r="A83" s="37" t="s">
        <v>162</v>
      </c>
      <c r="B83" s="18" t="s">
        <v>163</v>
      </c>
      <c r="C83" s="18" t="s">
        <v>10</v>
      </c>
      <c r="D83" s="45" t="s">
        <v>164</v>
      </c>
      <c r="E83" s="79" t="s">
        <v>200</v>
      </c>
      <c r="F83" s="75" t="s">
        <v>310</v>
      </c>
      <c r="G83" s="16">
        <f t="shared" si="5"/>
        <v>1300000</v>
      </c>
      <c r="H83" s="17">
        <v>1300000</v>
      </c>
      <c r="I83" s="25"/>
      <c r="J83" s="25"/>
      <c r="K83" s="6"/>
      <c r="L83" s="6"/>
      <c r="M83" s="6"/>
      <c r="N83" s="6"/>
    </row>
    <row r="84" spans="1:14" s="5" customFormat="1" ht="18" hidden="1" x14ac:dyDescent="0.25">
      <c r="A84" s="37" t="s">
        <v>68</v>
      </c>
      <c r="B84" s="18" t="s">
        <v>24</v>
      </c>
      <c r="C84" s="18" t="s">
        <v>10</v>
      </c>
      <c r="D84" s="47" t="s">
        <v>25</v>
      </c>
      <c r="E84" s="13" t="s">
        <v>56</v>
      </c>
      <c r="F84" s="73"/>
      <c r="G84" s="16">
        <f t="shared" si="5"/>
        <v>0</v>
      </c>
      <c r="H84" s="17"/>
      <c r="I84" s="17"/>
      <c r="J84" s="25"/>
      <c r="K84" s="6"/>
      <c r="L84" s="6"/>
      <c r="M84" s="6"/>
      <c r="N84" s="6"/>
    </row>
    <row r="85" spans="1:14" s="5" customFormat="1" ht="54" hidden="1" x14ac:dyDescent="0.25">
      <c r="A85" s="37" t="s">
        <v>68</v>
      </c>
      <c r="B85" s="18" t="s">
        <v>24</v>
      </c>
      <c r="C85" s="18" t="s">
        <v>10</v>
      </c>
      <c r="D85" s="47" t="s">
        <v>25</v>
      </c>
      <c r="E85" s="13" t="s">
        <v>103</v>
      </c>
      <c r="F85" s="73"/>
      <c r="G85" s="16">
        <f t="shared" si="5"/>
        <v>0</v>
      </c>
      <c r="H85" s="17"/>
      <c r="I85" s="25"/>
      <c r="J85" s="25"/>
      <c r="K85" s="6"/>
      <c r="L85" s="6"/>
      <c r="M85" s="6"/>
      <c r="N85" s="6"/>
    </row>
    <row r="86" spans="1:14" s="5" customFormat="1" ht="72" hidden="1" x14ac:dyDescent="0.25">
      <c r="A86" s="37" t="s">
        <v>68</v>
      </c>
      <c r="B86" s="18" t="s">
        <v>24</v>
      </c>
      <c r="C86" s="18" t="s">
        <v>10</v>
      </c>
      <c r="D86" s="47" t="s">
        <v>25</v>
      </c>
      <c r="E86" s="13" t="s">
        <v>104</v>
      </c>
      <c r="F86" s="73"/>
      <c r="G86" s="16">
        <f t="shared" si="5"/>
        <v>0</v>
      </c>
      <c r="H86" s="17"/>
      <c r="I86" s="25"/>
      <c r="J86" s="25"/>
      <c r="K86" s="6"/>
      <c r="L86" s="6"/>
      <c r="M86" s="6"/>
      <c r="N86" s="6"/>
    </row>
    <row r="87" spans="1:14" s="5" customFormat="1" ht="36" hidden="1" x14ac:dyDescent="0.25">
      <c r="A87" s="37" t="s">
        <v>68</v>
      </c>
      <c r="B87" s="18" t="s">
        <v>24</v>
      </c>
      <c r="C87" s="18" t="s">
        <v>10</v>
      </c>
      <c r="D87" s="47" t="s">
        <v>25</v>
      </c>
      <c r="E87" s="13" t="s">
        <v>123</v>
      </c>
      <c r="F87" s="73"/>
      <c r="G87" s="16">
        <f t="shared" si="5"/>
        <v>0</v>
      </c>
      <c r="H87" s="17"/>
      <c r="I87" s="25"/>
      <c r="J87" s="25"/>
      <c r="K87" s="6"/>
      <c r="L87" s="6"/>
      <c r="M87" s="6"/>
      <c r="N87" s="6"/>
    </row>
    <row r="88" spans="1:14" s="5" customFormat="1" ht="36" hidden="1" x14ac:dyDescent="0.25">
      <c r="A88" s="37" t="s">
        <v>33</v>
      </c>
      <c r="B88" s="18" t="s">
        <v>15</v>
      </c>
      <c r="C88" s="18" t="s">
        <v>34</v>
      </c>
      <c r="D88" s="49" t="s">
        <v>35</v>
      </c>
      <c r="E88" s="74" t="s">
        <v>58</v>
      </c>
      <c r="F88" s="73"/>
      <c r="G88" s="16">
        <f t="shared" si="5"/>
        <v>0</v>
      </c>
      <c r="H88" s="25"/>
      <c r="I88" s="25"/>
      <c r="J88" s="25"/>
      <c r="K88" s="6"/>
      <c r="L88" s="6"/>
      <c r="M88" s="6"/>
      <c r="N88" s="6"/>
    </row>
    <row r="89" spans="1:14" s="5" customFormat="1" ht="36" hidden="1" x14ac:dyDescent="0.25">
      <c r="A89" s="37" t="s">
        <v>33</v>
      </c>
      <c r="B89" s="18" t="s">
        <v>15</v>
      </c>
      <c r="C89" s="18" t="s">
        <v>34</v>
      </c>
      <c r="D89" s="49" t="s">
        <v>35</v>
      </c>
      <c r="E89" s="74" t="s">
        <v>101</v>
      </c>
      <c r="F89" s="65"/>
      <c r="G89" s="16">
        <f>H89+I89</f>
        <v>0</v>
      </c>
      <c r="H89" s="25"/>
      <c r="I89" s="25"/>
      <c r="J89" s="25"/>
      <c r="K89" s="6"/>
      <c r="L89" s="6"/>
      <c r="M89" s="6"/>
      <c r="N89" s="6"/>
    </row>
    <row r="90" spans="1:14" s="5" customFormat="1" ht="36" hidden="1" x14ac:dyDescent="0.25">
      <c r="A90" s="37" t="s">
        <v>149</v>
      </c>
      <c r="B90" s="18" t="s">
        <v>150</v>
      </c>
      <c r="C90" s="18" t="s">
        <v>34</v>
      </c>
      <c r="D90" s="49" t="s">
        <v>151</v>
      </c>
      <c r="E90" s="74" t="s">
        <v>58</v>
      </c>
      <c r="F90" s="65"/>
      <c r="G90" s="16">
        <f>H90+I90</f>
        <v>0</v>
      </c>
      <c r="H90" s="25">
        <v>0</v>
      </c>
      <c r="I90" s="25">
        <v>0</v>
      </c>
      <c r="J90" s="25">
        <v>0</v>
      </c>
      <c r="K90" s="6"/>
      <c r="L90" s="6"/>
      <c r="M90" s="6"/>
      <c r="N90" s="6"/>
    </row>
    <row r="91" spans="1:14" s="5" customFormat="1" ht="54" hidden="1" x14ac:dyDescent="0.25">
      <c r="A91" s="37" t="s">
        <v>61</v>
      </c>
      <c r="B91" s="18" t="s">
        <v>64</v>
      </c>
      <c r="C91" s="18" t="s">
        <v>34</v>
      </c>
      <c r="D91" s="49" t="s">
        <v>66</v>
      </c>
      <c r="E91" s="74" t="s">
        <v>58</v>
      </c>
      <c r="F91" s="73"/>
      <c r="G91" s="16">
        <f t="shared" si="5"/>
        <v>0</v>
      </c>
      <c r="H91" s="25"/>
      <c r="I91" s="25"/>
      <c r="J91" s="25"/>
      <c r="K91" s="6"/>
      <c r="L91" s="6"/>
      <c r="M91" s="6"/>
      <c r="N91" s="6"/>
    </row>
    <row r="92" spans="1:14" s="5" customFormat="1" ht="54" hidden="1" x14ac:dyDescent="0.25">
      <c r="A92" s="37" t="s">
        <v>61</v>
      </c>
      <c r="B92" s="18" t="s">
        <v>64</v>
      </c>
      <c r="C92" s="18" t="s">
        <v>34</v>
      </c>
      <c r="D92" s="49" t="s">
        <v>66</v>
      </c>
      <c r="E92" s="74" t="s">
        <v>101</v>
      </c>
      <c r="F92" s="65"/>
      <c r="G92" s="16">
        <f>H92+I92</f>
        <v>0</v>
      </c>
      <c r="H92" s="25"/>
      <c r="I92" s="25"/>
      <c r="J92" s="25"/>
      <c r="K92" s="6"/>
      <c r="L92" s="6"/>
      <c r="M92" s="6"/>
      <c r="N92" s="6"/>
    </row>
    <row r="93" spans="1:14" s="5" customFormat="1" ht="54" hidden="1" x14ac:dyDescent="0.25">
      <c r="A93" s="37" t="s">
        <v>69</v>
      </c>
      <c r="B93" s="18" t="s">
        <v>70</v>
      </c>
      <c r="C93" s="18" t="s">
        <v>7</v>
      </c>
      <c r="D93" s="45" t="s">
        <v>71</v>
      </c>
      <c r="E93" s="74" t="s">
        <v>57</v>
      </c>
      <c r="F93" s="65"/>
      <c r="G93" s="16">
        <f>H93+I93</f>
        <v>0</v>
      </c>
      <c r="H93" s="25"/>
      <c r="I93" s="25"/>
      <c r="J93" s="25"/>
      <c r="K93" s="6"/>
      <c r="L93" s="6"/>
      <c r="M93" s="6"/>
      <c r="N93" s="6"/>
    </row>
    <row r="94" spans="1:14" s="5" customFormat="1" ht="54" hidden="1" x14ac:dyDescent="0.25">
      <c r="A94" s="37" t="s">
        <v>89</v>
      </c>
      <c r="B94" s="18" t="s">
        <v>90</v>
      </c>
      <c r="C94" s="18" t="s">
        <v>7</v>
      </c>
      <c r="D94" s="45" t="s">
        <v>91</v>
      </c>
      <c r="E94" s="74" t="s">
        <v>58</v>
      </c>
      <c r="F94" s="73"/>
      <c r="G94" s="16">
        <f>H94+I94</f>
        <v>0</v>
      </c>
      <c r="H94" s="25"/>
      <c r="I94" s="25"/>
      <c r="J94" s="25"/>
      <c r="K94" s="6"/>
      <c r="L94" s="6"/>
      <c r="M94" s="6"/>
      <c r="N94" s="6"/>
    </row>
    <row r="95" spans="1:14" s="5" customFormat="1" ht="36" hidden="1" x14ac:dyDescent="0.25">
      <c r="A95" s="37" t="s">
        <v>62</v>
      </c>
      <c r="B95" s="18" t="s">
        <v>65</v>
      </c>
      <c r="C95" s="18" t="s">
        <v>7</v>
      </c>
      <c r="D95" s="49" t="s">
        <v>67</v>
      </c>
      <c r="E95" s="74" t="s">
        <v>57</v>
      </c>
      <c r="F95" s="65"/>
      <c r="G95" s="16">
        <f t="shared" si="5"/>
        <v>0</v>
      </c>
      <c r="H95" s="25"/>
      <c r="I95" s="25"/>
      <c r="J95" s="25"/>
      <c r="K95" s="6"/>
      <c r="L95" s="6"/>
      <c r="M95" s="6"/>
      <c r="N95" s="6"/>
    </row>
    <row r="96" spans="1:14" s="5" customFormat="1" ht="54" hidden="1" x14ac:dyDescent="0.25">
      <c r="A96" s="37" t="s">
        <v>60</v>
      </c>
      <c r="B96" s="29" t="s">
        <v>26</v>
      </c>
      <c r="C96" s="18" t="s">
        <v>11</v>
      </c>
      <c r="D96" s="47" t="s">
        <v>27</v>
      </c>
      <c r="E96" s="13" t="s">
        <v>95</v>
      </c>
      <c r="F96" s="73"/>
      <c r="G96" s="16">
        <f t="shared" si="5"/>
        <v>0</v>
      </c>
      <c r="H96" s="17"/>
      <c r="I96" s="17"/>
      <c r="J96" s="25"/>
      <c r="K96" s="6"/>
      <c r="L96" s="6"/>
      <c r="M96" s="6"/>
      <c r="N96" s="6"/>
    </row>
    <row r="97" spans="1:14" s="5" customFormat="1" ht="54" hidden="1" x14ac:dyDescent="0.25">
      <c r="A97" s="37" t="s">
        <v>132</v>
      </c>
      <c r="B97" s="29" t="s">
        <v>133</v>
      </c>
      <c r="C97" s="29" t="s">
        <v>7</v>
      </c>
      <c r="D97" s="45" t="s">
        <v>14</v>
      </c>
      <c r="E97" s="13" t="s">
        <v>134</v>
      </c>
      <c r="F97" s="65"/>
      <c r="G97" s="16">
        <f t="shared" si="5"/>
        <v>0</v>
      </c>
      <c r="H97" s="25"/>
      <c r="I97" s="25"/>
      <c r="J97" s="25"/>
      <c r="K97" s="6"/>
      <c r="L97" s="6"/>
      <c r="M97" s="6"/>
      <c r="N97" s="6"/>
    </row>
    <row r="98" spans="1:14" s="5" customFormat="1" ht="54" hidden="1" x14ac:dyDescent="0.25">
      <c r="A98" s="37" t="s">
        <v>132</v>
      </c>
      <c r="B98" s="29" t="s">
        <v>133</v>
      </c>
      <c r="C98" s="29" t="s">
        <v>7</v>
      </c>
      <c r="D98" s="45" t="s">
        <v>14</v>
      </c>
      <c r="E98" s="74" t="s">
        <v>135</v>
      </c>
      <c r="F98" s="65"/>
      <c r="G98" s="16">
        <f t="shared" si="5"/>
        <v>0</v>
      </c>
      <c r="H98" s="25"/>
      <c r="I98" s="25"/>
      <c r="J98" s="25"/>
      <c r="K98" s="6"/>
      <c r="L98" s="6"/>
      <c r="M98" s="6"/>
      <c r="N98" s="6"/>
    </row>
    <row r="99" spans="1:14" s="5" customFormat="1" ht="72" hidden="1" x14ac:dyDescent="0.25">
      <c r="A99" s="37" t="s">
        <v>132</v>
      </c>
      <c r="B99" s="29" t="s">
        <v>133</v>
      </c>
      <c r="C99" s="29" t="s">
        <v>7</v>
      </c>
      <c r="D99" s="45" t="s">
        <v>14</v>
      </c>
      <c r="E99" s="74" t="s">
        <v>167</v>
      </c>
      <c r="F99" s="65"/>
      <c r="G99" s="16">
        <f t="shared" si="5"/>
        <v>0</v>
      </c>
      <c r="H99" s="25"/>
      <c r="I99" s="25"/>
      <c r="J99" s="25"/>
      <c r="K99" s="6"/>
      <c r="L99" s="6"/>
      <c r="M99" s="6"/>
      <c r="N99" s="6"/>
    </row>
    <row r="100" spans="1:14" s="5" customFormat="1" ht="54" hidden="1" x14ac:dyDescent="0.25">
      <c r="A100" s="37" t="s">
        <v>132</v>
      </c>
      <c r="B100" s="29" t="s">
        <v>133</v>
      </c>
      <c r="C100" s="29" t="s">
        <v>7</v>
      </c>
      <c r="D100" s="45" t="s">
        <v>14</v>
      </c>
      <c r="E100" s="74" t="s">
        <v>240</v>
      </c>
      <c r="F100" s="65"/>
      <c r="G100" s="16">
        <f t="shared" si="5"/>
        <v>0</v>
      </c>
      <c r="H100" s="25"/>
      <c r="I100" s="25"/>
      <c r="J100" s="25"/>
      <c r="K100" s="6"/>
      <c r="L100" s="6"/>
      <c r="M100" s="6"/>
      <c r="N100" s="6"/>
    </row>
    <row r="101" spans="1:14" s="5" customFormat="1" ht="54" x14ac:dyDescent="0.25">
      <c r="A101" s="37" t="s">
        <v>132</v>
      </c>
      <c r="B101" s="29" t="s">
        <v>133</v>
      </c>
      <c r="C101" s="29" t="s">
        <v>7</v>
      </c>
      <c r="D101" s="45" t="s">
        <v>14</v>
      </c>
      <c r="E101" s="79" t="s">
        <v>136</v>
      </c>
      <c r="F101" s="76" t="s">
        <v>311</v>
      </c>
      <c r="G101" s="16">
        <f t="shared" si="5"/>
        <v>110600</v>
      </c>
      <c r="H101" s="25">
        <v>0</v>
      </c>
      <c r="I101" s="25">
        <v>110600</v>
      </c>
      <c r="J101" s="25">
        <v>110600</v>
      </c>
      <c r="K101" s="6"/>
      <c r="L101" s="6"/>
      <c r="M101" s="6"/>
      <c r="N101" s="6"/>
    </row>
    <row r="102" spans="1:14" s="5" customFormat="1" ht="36" hidden="1" x14ac:dyDescent="0.25">
      <c r="A102" s="60" t="s">
        <v>63</v>
      </c>
      <c r="B102" s="21" t="s">
        <v>36</v>
      </c>
      <c r="C102" s="21" t="s">
        <v>37</v>
      </c>
      <c r="D102" s="45" t="s">
        <v>38</v>
      </c>
      <c r="E102" s="74" t="s">
        <v>58</v>
      </c>
      <c r="F102" s="68"/>
      <c r="G102" s="16">
        <f t="shared" si="5"/>
        <v>0</v>
      </c>
      <c r="H102" s="25"/>
      <c r="I102" s="25"/>
      <c r="J102" s="25"/>
      <c r="K102" s="6"/>
      <c r="L102" s="6"/>
      <c r="M102" s="6"/>
      <c r="N102" s="6"/>
    </row>
    <row r="103" spans="1:14" ht="54" hidden="1" x14ac:dyDescent="0.25">
      <c r="A103" s="60" t="s">
        <v>72</v>
      </c>
      <c r="B103" s="21" t="s">
        <v>73</v>
      </c>
      <c r="C103" s="21" t="s">
        <v>8</v>
      </c>
      <c r="D103" s="45" t="s">
        <v>74</v>
      </c>
      <c r="E103" s="74" t="s">
        <v>58</v>
      </c>
      <c r="F103" s="68"/>
      <c r="G103" s="16">
        <f>H103+I103</f>
        <v>0</v>
      </c>
      <c r="H103" s="25"/>
      <c r="I103" s="25"/>
      <c r="J103" s="25"/>
    </row>
    <row r="104" spans="1:14" ht="142.5" hidden="1" customHeight="1" x14ac:dyDescent="0.25">
      <c r="A104" s="60" t="s">
        <v>96</v>
      </c>
      <c r="B104" s="61" t="s">
        <v>97</v>
      </c>
      <c r="C104" s="61" t="s">
        <v>16</v>
      </c>
      <c r="D104" s="48" t="s">
        <v>99</v>
      </c>
      <c r="E104" s="19" t="s">
        <v>98</v>
      </c>
      <c r="F104" s="19"/>
      <c r="G104" s="16">
        <f>H104+I104</f>
        <v>0</v>
      </c>
      <c r="H104" s="17">
        <v>0</v>
      </c>
      <c r="I104" s="26"/>
      <c r="J104" s="26"/>
    </row>
    <row r="105" spans="1:14" ht="124.8" hidden="1" x14ac:dyDescent="0.25">
      <c r="A105" s="60" t="s">
        <v>96</v>
      </c>
      <c r="B105" s="61" t="s">
        <v>97</v>
      </c>
      <c r="C105" s="61" t="s">
        <v>16</v>
      </c>
      <c r="D105" s="48" t="s">
        <v>99</v>
      </c>
      <c r="E105" s="19" t="s">
        <v>100</v>
      </c>
      <c r="F105" s="19"/>
      <c r="G105" s="16">
        <f>H105+I105</f>
        <v>0</v>
      </c>
      <c r="H105" s="17"/>
      <c r="I105" s="26"/>
      <c r="J105" s="26"/>
    </row>
    <row r="106" spans="1:14" ht="52.2" hidden="1" x14ac:dyDescent="0.25">
      <c r="A106" s="57" t="s">
        <v>128</v>
      </c>
      <c r="B106" s="30"/>
      <c r="C106" s="30"/>
      <c r="D106" s="32" t="s">
        <v>129</v>
      </c>
      <c r="E106" s="32"/>
      <c r="F106" s="33"/>
      <c r="G106" s="14">
        <f>H106+I106</f>
        <v>0</v>
      </c>
      <c r="H106" s="28">
        <f>H107</f>
        <v>0</v>
      </c>
      <c r="I106" s="28">
        <f>I107</f>
        <v>0</v>
      </c>
      <c r="J106" s="28">
        <f>J107</f>
        <v>0</v>
      </c>
    </row>
    <row r="107" spans="1:14" ht="118.5" hidden="1" customHeight="1" x14ac:dyDescent="0.25">
      <c r="A107" s="37" t="s">
        <v>130</v>
      </c>
      <c r="B107" s="34" t="s">
        <v>22</v>
      </c>
      <c r="C107" s="34" t="s">
        <v>7</v>
      </c>
      <c r="D107" s="45" t="s">
        <v>23</v>
      </c>
      <c r="E107" s="13" t="s">
        <v>131</v>
      </c>
      <c r="F107" s="65"/>
      <c r="G107" s="16">
        <f>H107+I107</f>
        <v>0</v>
      </c>
      <c r="H107" s="17"/>
      <c r="I107" s="26"/>
      <c r="J107" s="26"/>
    </row>
    <row r="108" spans="1:14" ht="57" hidden="1" customHeight="1" x14ac:dyDescent="0.25">
      <c r="A108" s="57" t="s">
        <v>156</v>
      </c>
      <c r="B108" s="30"/>
      <c r="C108" s="30"/>
      <c r="D108" s="32" t="s">
        <v>157</v>
      </c>
      <c r="E108" s="51"/>
      <c r="F108" s="72"/>
      <c r="G108" s="14">
        <f>SUM(H108+I108)</f>
        <v>0</v>
      </c>
      <c r="H108" s="15">
        <f>SUM(H109:H116)</f>
        <v>0</v>
      </c>
      <c r="I108" s="15">
        <f>SUM(I109:I116)</f>
        <v>0</v>
      </c>
      <c r="J108" s="15">
        <f>SUM(J109:J116)</f>
        <v>0</v>
      </c>
    </row>
    <row r="109" spans="1:14" ht="66.75" hidden="1" customHeight="1" x14ac:dyDescent="0.25">
      <c r="A109" s="37" t="s">
        <v>201</v>
      </c>
      <c r="B109" s="18" t="s">
        <v>186</v>
      </c>
      <c r="C109" s="18" t="s">
        <v>187</v>
      </c>
      <c r="D109" s="45" t="s">
        <v>188</v>
      </c>
      <c r="E109" s="90" t="s">
        <v>183</v>
      </c>
      <c r="F109" s="92"/>
      <c r="G109" s="16">
        <f t="shared" ref="G109:G116" si="6">H109+I109</f>
        <v>0</v>
      </c>
      <c r="H109" s="17"/>
      <c r="I109" s="17"/>
      <c r="J109" s="17"/>
    </row>
    <row r="110" spans="1:14" ht="55.95" hidden="1" customHeight="1" x14ac:dyDescent="0.25">
      <c r="A110" s="37" t="s">
        <v>158</v>
      </c>
      <c r="B110" s="34" t="s">
        <v>159</v>
      </c>
      <c r="C110" s="34" t="s">
        <v>16</v>
      </c>
      <c r="D110" s="45" t="s">
        <v>160</v>
      </c>
      <c r="E110" s="90"/>
      <c r="F110" s="92"/>
      <c r="G110" s="16">
        <f t="shared" si="6"/>
        <v>0</v>
      </c>
      <c r="H110" s="17"/>
      <c r="I110" s="17"/>
      <c r="J110" s="17"/>
    </row>
    <row r="111" spans="1:14" ht="54" hidden="1" x14ac:dyDescent="0.25">
      <c r="A111" s="37" t="s">
        <v>158</v>
      </c>
      <c r="B111" s="34" t="s">
        <v>159</v>
      </c>
      <c r="C111" s="34" t="s">
        <v>16</v>
      </c>
      <c r="D111" s="45" t="s">
        <v>160</v>
      </c>
      <c r="E111" s="74" t="s">
        <v>202</v>
      </c>
      <c r="F111" s="74"/>
      <c r="G111" s="16">
        <f t="shared" si="6"/>
        <v>0</v>
      </c>
      <c r="H111" s="17"/>
      <c r="I111" s="17"/>
      <c r="J111" s="17"/>
    </row>
    <row r="112" spans="1:14" ht="54" hidden="1" x14ac:dyDescent="0.25">
      <c r="A112" s="37" t="s">
        <v>158</v>
      </c>
      <c r="B112" s="34" t="s">
        <v>159</v>
      </c>
      <c r="C112" s="34" t="s">
        <v>16</v>
      </c>
      <c r="D112" s="45" t="s">
        <v>160</v>
      </c>
      <c r="E112" s="74" t="s">
        <v>166</v>
      </c>
      <c r="F112" s="74"/>
      <c r="G112" s="16">
        <f t="shared" si="6"/>
        <v>0</v>
      </c>
      <c r="H112" s="17"/>
      <c r="I112" s="17"/>
      <c r="J112" s="17"/>
    </row>
    <row r="113" spans="1:10" ht="54" hidden="1" x14ac:dyDescent="0.25">
      <c r="A113" s="37" t="s">
        <v>158</v>
      </c>
      <c r="B113" s="34" t="s">
        <v>159</v>
      </c>
      <c r="C113" s="34" t="s">
        <v>16</v>
      </c>
      <c r="D113" s="45" t="s">
        <v>160</v>
      </c>
      <c r="E113" s="74" t="s">
        <v>161</v>
      </c>
      <c r="F113" s="74"/>
      <c r="G113" s="16">
        <f t="shared" si="6"/>
        <v>0</v>
      </c>
      <c r="H113" s="17"/>
      <c r="I113" s="25"/>
      <c r="J113" s="25"/>
    </row>
    <row r="114" spans="1:10" ht="54" hidden="1" x14ac:dyDescent="0.25">
      <c r="A114" s="37" t="s">
        <v>158</v>
      </c>
      <c r="B114" s="34" t="s">
        <v>159</v>
      </c>
      <c r="C114" s="34" t="s">
        <v>16</v>
      </c>
      <c r="D114" s="45" t="s">
        <v>160</v>
      </c>
      <c r="E114" s="74" t="s">
        <v>98</v>
      </c>
      <c r="F114" s="65"/>
      <c r="G114" s="16">
        <f t="shared" si="6"/>
        <v>0</v>
      </c>
      <c r="H114" s="17"/>
      <c r="I114" s="25"/>
      <c r="J114" s="25"/>
    </row>
    <row r="115" spans="1:10" ht="54" hidden="1" x14ac:dyDescent="0.25">
      <c r="A115" s="37" t="s">
        <v>158</v>
      </c>
      <c r="B115" s="34" t="s">
        <v>159</v>
      </c>
      <c r="C115" s="34" t="s">
        <v>16</v>
      </c>
      <c r="D115" s="45" t="s">
        <v>160</v>
      </c>
      <c r="E115" s="74" t="s">
        <v>229</v>
      </c>
      <c r="F115" s="65"/>
      <c r="G115" s="16">
        <f t="shared" si="6"/>
        <v>0</v>
      </c>
      <c r="H115" s="17"/>
      <c r="I115" s="25"/>
      <c r="J115" s="25"/>
    </row>
    <row r="116" spans="1:10" ht="54" hidden="1" x14ac:dyDescent="0.25">
      <c r="A116" s="37" t="s">
        <v>158</v>
      </c>
      <c r="B116" s="34" t="s">
        <v>159</v>
      </c>
      <c r="C116" s="34" t="s">
        <v>16</v>
      </c>
      <c r="D116" s="45" t="s">
        <v>160</v>
      </c>
      <c r="E116" s="74" t="s">
        <v>239</v>
      </c>
      <c r="F116" s="65"/>
      <c r="G116" s="16">
        <f t="shared" si="6"/>
        <v>0</v>
      </c>
      <c r="H116" s="17"/>
      <c r="I116" s="25"/>
      <c r="J116" s="25"/>
    </row>
    <row r="117" spans="1:10" ht="36.6" customHeight="1" x14ac:dyDescent="0.25">
      <c r="A117" s="60"/>
      <c r="B117" s="62"/>
      <c r="C117" s="62"/>
      <c r="D117" s="50" t="s">
        <v>46</v>
      </c>
      <c r="E117" s="63"/>
      <c r="F117" s="64"/>
      <c r="G117" s="28">
        <f>SUM(I117+H117)</f>
        <v>143732250</v>
      </c>
      <c r="H117" s="28">
        <f>H14+H39+H69+H106+H49+H108+H54+H61+H34+H25</f>
        <v>103621650</v>
      </c>
      <c r="I117" s="28">
        <f>I14+I39+I69+I106+I49+I108+I54+I61+I34+I25</f>
        <v>40110600</v>
      </c>
      <c r="J117" s="28">
        <f>J14+J39+J69+J106+J49+J108+J54+J61+J34+J25</f>
        <v>40110600</v>
      </c>
    </row>
    <row r="118" spans="1:10" ht="24" customHeight="1" x14ac:dyDescent="0.35">
      <c r="D118" s="56"/>
      <c r="E118" s="9"/>
      <c r="F118" s="10"/>
      <c r="G118" s="38"/>
      <c r="H118" s="38"/>
      <c r="I118" s="38"/>
      <c r="J118" s="35"/>
    </row>
    <row r="119" spans="1:10" ht="18" x14ac:dyDescent="0.35">
      <c r="E119" s="9"/>
      <c r="F119" s="10"/>
      <c r="G119" s="38"/>
      <c r="H119" s="38"/>
      <c r="I119" s="38"/>
      <c r="J119" s="36"/>
    </row>
    <row r="120" spans="1:10" ht="12.75" hidden="1" customHeight="1" x14ac:dyDescent="0.35">
      <c r="A120" s="4"/>
      <c r="B120" s="9"/>
      <c r="C120" s="9"/>
      <c r="D120" s="9"/>
      <c r="E120" s="9"/>
      <c r="F120" s="10"/>
      <c r="G120" s="38"/>
      <c r="H120" s="39"/>
      <c r="I120" s="39"/>
      <c r="J120" s="9"/>
    </row>
    <row r="121" spans="1:10" ht="12" customHeight="1" x14ac:dyDescent="0.35">
      <c r="A121" s="4"/>
      <c r="B121" s="9"/>
      <c r="C121" s="9"/>
      <c r="D121" s="9"/>
      <c r="E121" s="9"/>
      <c r="F121" s="10"/>
      <c r="G121" s="38"/>
      <c r="H121" s="38"/>
      <c r="I121" s="38"/>
      <c r="J121" s="9"/>
    </row>
    <row r="122" spans="1:10" ht="18" hidden="1" x14ac:dyDescent="0.35">
      <c r="A122" s="4"/>
      <c r="B122" s="9"/>
      <c r="C122" s="9"/>
      <c r="D122" s="9"/>
      <c r="E122" s="9"/>
      <c r="F122" s="10"/>
      <c r="G122" s="38"/>
      <c r="H122" s="38"/>
      <c r="I122" s="38"/>
      <c r="J122" s="9"/>
    </row>
    <row r="123" spans="1:10" ht="18" x14ac:dyDescent="0.35">
      <c r="A123" s="4"/>
      <c r="B123" s="9" t="s">
        <v>252</v>
      </c>
      <c r="C123" s="9"/>
      <c r="D123" s="9"/>
      <c r="E123" s="9"/>
      <c r="F123" s="10"/>
      <c r="G123" s="10"/>
      <c r="H123" s="40"/>
      <c r="I123" s="9" t="s">
        <v>253</v>
      </c>
      <c r="J123" s="9"/>
    </row>
    <row r="124" spans="1:10" ht="18" x14ac:dyDescent="0.35">
      <c r="A124" s="4"/>
      <c r="B124" s="9"/>
      <c r="C124" s="9"/>
      <c r="D124" s="9"/>
      <c r="E124" s="9"/>
      <c r="F124" s="10"/>
      <c r="G124" s="10"/>
      <c r="H124" s="9"/>
      <c r="I124" s="9"/>
      <c r="J124" s="9"/>
    </row>
    <row r="125" spans="1:10" ht="54" customHeight="1" x14ac:dyDescent="0.35">
      <c r="A125" s="4"/>
      <c r="B125" s="97" t="s">
        <v>80</v>
      </c>
      <c r="C125" s="97"/>
      <c r="D125" s="97"/>
      <c r="E125" s="9"/>
      <c r="F125" s="10"/>
      <c r="G125" s="10"/>
      <c r="H125" s="9"/>
      <c r="I125" s="9" t="s">
        <v>81</v>
      </c>
      <c r="J125" s="9"/>
    </row>
    <row r="132" spans="8:8" x14ac:dyDescent="0.25">
      <c r="H132" s="36"/>
    </row>
  </sheetData>
  <sheetProtection selectLockedCells="1" selectUnlockedCells="1"/>
  <mergeCells count="29">
    <mergeCell ref="E109:E110"/>
    <mergeCell ref="E51:E52"/>
    <mergeCell ref="F109:F110"/>
    <mergeCell ref="B125:D125"/>
    <mergeCell ref="F62:F65"/>
    <mergeCell ref="G11:G12"/>
    <mergeCell ref="F70:F71"/>
    <mergeCell ref="D11:D12"/>
    <mergeCell ref="E35:E36"/>
    <mergeCell ref="E66:E68"/>
    <mergeCell ref="A11:A12"/>
    <mergeCell ref="E70:E71"/>
    <mergeCell ref="E62:E65"/>
    <mergeCell ref="E55:E56"/>
    <mergeCell ref="F26:F29"/>
    <mergeCell ref="F55:F56"/>
    <mergeCell ref="F35:F36"/>
    <mergeCell ref="E45:E46"/>
    <mergeCell ref="F66:F68"/>
    <mergeCell ref="I2:J2"/>
    <mergeCell ref="I11:J11"/>
    <mergeCell ref="F11:F12"/>
    <mergeCell ref="A6:J6"/>
    <mergeCell ref="A7:J7"/>
    <mergeCell ref="E26:E29"/>
    <mergeCell ref="H11:H12"/>
    <mergeCell ref="E11:E12"/>
    <mergeCell ref="C11:C12"/>
    <mergeCell ref="B11:B12"/>
  </mergeCells>
  <phoneticPr fontId="0" type="noConversion"/>
  <printOptions horizontalCentered="1"/>
  <pageMargins left="0.43307086614173229" right="7.874015748031496E-2" top="0.39370078740157483" bottom="0.35433070866141736" header="0.11811023622047245" footer="0.31496062992125984"/>
  <pageSetup paperSize="9" scale="51"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2023-12-22T08:32:24Z</cp:lastPrinted>
  <dcterms:created xsi:type="dcterms:W3CDTF">2016-01-05T10:54:52Z</dcterms:created>
  <dcterms:modified xsi:type="dcterms:W3CDTF">2023-12-26T16:01:49Z</dcterms:modified>
</cp:coreProperties>
</file>