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7 сесія\7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E45" i="3"/>
  <c r="C45" i="3"/>
  <c r="F24" i="3"/>
  <c r="F32" i="3"/>
  <c r="F31" i="3"/>
  <c r="E32" i="3"/>
  <c r="E37" i="3"/>
  <c r="C37" i="3"/>
  <c r="E15" i="3"/>
  <c r="E14" i="3"/>
  <c r="D45" i="3"/>
  <c r="D42" i="3"/>
  <c r="D38" i="3"/>
  <c r="E35" i="3"/>
  <c r="E34" i="3"/>
  <c r="C34" i="3"/>
  <c r="E30" i="3"/>
  <c r="F30" i="3"/>
  <c r="E43" i="3"/>
  <c r="C43" i="3"/>
  <c r="F43" i="3"/>
  <c r="E44" i="3"/>
  <c r="F44" i="3"/>
  <c r="D44" i="3"/>
  <c r="D43" i="3"/>
  <c r="F16" i="3"/>
  <c r="F17" i="3"/>
  <c r="F15" i="3"/>
  <c r="F14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3" i="3"/>
  <c r="C24" i="3"/>
  <c r="E23" i="3"/>
  <c r="E22" i="3"/>
  <c r="D23" i="3"/>
  <c r="D22" i="3"/>
  <c r="C22" i="3"/>
  <c r="C20" i="3"/>
  <c r="C19" i="3"/>
  <c r="F18" i="3"/>
  <c r="E18" i="3"/>
  <c r="D18" i="3"/>
  <c r="C18" i="3"/>
  <c r="C17" i="3"/>
  <c r="C16" i="3"/>
  <c r="C15" i="3"/>
  <c r="C14" i="3"/>
  <c r="D15" i="3"/>
  <c r="D14" i="3"/>
  <c r="C30" i="3"/>
  <c r="F35" i="3"/>
  <c r="F34" i="3"/>
  <c r="C35" i="3"/>
  <c r="E36" i="3"/>
  <c r="C36" i="3"/>
  <c r="E33" i="3"/>
  <c r="C33" i="3"/>
  <c r="E29" i="3"/>
  <c r="F29" i="3"/>
  <c r="E28" i="3"/>
  <c r="C29" i="3"/>
  <c r="C28" i="3"/>
  <c r="F37" i="3"/>
  <c r="F36" i="3"/>
  <c r="F33" i="3"/>
  <c r="F28" i="3"/>
  <c r="D13" i="3"/>
  <c r="D26" i="3"/>
  <c r="C44" i="3"/>
  <c r="E13" i="3"/>
  <c r="E26" i="3"/>
  <c r="E42" i="3"/>
  <c r="E38" i="3"/>
  <c r="E46" i="3"/>
  <c r="F21" i="3"/>
  <c r="C21" i="3"/>
  <c r="F45" i="3"/>
  <c r="F42" i="3"/>
  <c r="F38" i="3"/>
  <c r="F46" i="3"/>
  <c r="F13" i="3"/>
  <c r="F26" i="3"/>
  <c r="C38" i="3"/>
  <c r="C46" i="3"/>
  <c r="D46" i="3"/>
  <c r="C42" i="3"/>
  <c r="C13" i="3"/>
  <c r="C2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<sst xmlns="http://schemas.openxmlformats.org/spreadsheetml/2006/main" count="57" uniqueCount="45">
  <si>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</si>
  <si>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</si>
  <si>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</si>
  <si>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</si>
  <si>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</si>
  <si>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</si>
  <si>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</si>
  <si>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</si>
  <si>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</si>
  <si>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</si>
  <si>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</si>
  <si>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</si>
  <si>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</si>
  <si>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</si>
  <si>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</si>
  <si>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</si>
  <si>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</si>
  <si>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</si>
  <si>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</si>
  <si>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</si>
  <si>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</si>
  <si>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</si>
  <si>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</si>
  <si>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</si>
  <si>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</si>
  <si>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</si>
  <si>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</si>
  <si>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</si>
  <si>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</si>
  <si>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</si>
  <si>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</si>
  <si>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</si>
  <si>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</si>
  <si>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</si>
  <si>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</si>
  <si>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</si>
  <si>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</si>
  <si>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</si>
  <si>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</si>
  <si>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</si>
  <si>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</si>
  <si>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</si>
  <si>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</si>
  <si>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</si>
  <si>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7 сесії  Мелітопольської міської ради Запорізької області VIIІ скликання від 01.06.2021 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</si>
</sst>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180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69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44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38</v>
      </c>
      <c r="B5" s="69"/>
      <c r="C5" s="69"/>
      <c r="D5" s="69"/>
      <c r="E5" s="69"/>
      <c r="F5" s="69"/>
    </row>
    <row r="6" spans="1:7" ht="18.75" x14ac:dyDescent="0.2">
      <c r="A6" s="65" t="s">
        <v>39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106767444</v>
      </c>
      <c r="D13" s="8">
        <f>D14+D21+D18</f>
        <v>-97566143</v>
      </c>
      <c r="E13" s="8">
        <f>E14+E21+E18</f>
        <v>204333587</v>
      </c>
      <c r="F13" s="8">
        <f>F14+F21+F18</f>
        <v>203306948</v>
      </c>
    </row>
    <row r="14" spans="1:7" ht="16.5" x14ac:dyDescent="0.25">
      <c r="A14" s="15">
        <v>202000</v>
      </c>
      <c r="B14" s="11" t="s">
        <v>19</v>
      </c>
      <c r="C14" s="10">
        <f>SUM(C15)</f>
        <v>63332671</v>
      </c>
      <c r="D14" s="10">
        <f>SUM(D15)</f>
        <v>0</v>
      </c>
      <c r="E14" s="10">
        <f>SUM(E15)</f>
        <v>63332671</v>
      </c>
      <c r="F14" s="10">
        <f>SUM(F15)</f>
        <v>63332671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63332671</v>
      </c>
      <c r="D15" s="10">
        <f>SUM(D16:D17)</f>
        <v>0</v>
      </c>
      <c r="E15" s="10">
        <f>SUM(E16:E17)</f>
        <v>63332671</v>
      </c>
      <c r="F15" s="10">
        <f>SUM(F16:F17)</f>
        <v>63332671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8" ht="16.5" x14ac:dyDescent="0.25">
      <c r="A17" s="19">
        <v>202220</v>
      </c>
      <c r="B17" s="12" t="s">
        <v>22</v>
      </c>
      <c r="C17" s="29">
        <f t="shared" si="0"/>
        <v>-34478000</v>
      </c>
      <c r="D17" s="13">
        <v>0</v>
      </c>
      <c r="E17" s="8">
        <v>-34478000</v>
      </c>
      <c r="F17" s="8">
        <f>E17</f>
        <v>-34478000</v>
      </c>
    </row>
    <row r="18" spans="1:8" ht="16.5" x14ac:dyDescent="0.25">
      <c r="A18" s="15">
        <v>208000</v>
      </c>
      <c r="B18" s="28" t="s">
        <v>9</v>
      </c>
      <c r="C18" s="29">
        <f t="shared" si="0"/>
        <v>43434773</v>
      </c>
      <c r="D18" s="10">
        <f>D19-D20</f>
        <v>37802642</v>
      </c>
      <c r="E18" s="10">
        <f>E19-E20</f>
        <v>5632131</v>
      </c>
      <c r="F18" s="10">
        <f>F19-F20</f>
        <v>4605492</v>
      </c>
    </row>
    <row r="19" spans="1:8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8" ht="16.5" x14ac:dyDescent="0.25">
      <c r="A20" s="19">
        <v>208200</v>
      </c>
      <c r="B20" s="12" t="s">
        <v>11</v>
      </c>
      <c r="C20" s="29">
        <f t="shared" si="0"/>
        <v>12030007</v>
      </c>
      <c r="D20" s="8">
        <v>11840150</v>
      </c>
      <c r="E20" s="8">
        <v>189857</v>
      </c>
      <c r="F20" s="8">
        <v>1792</v>
      </c>
      <c r="G20" s="38"/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-135368785</v>
      </c>
      <c r="E21" s="8">
        <f>-D21</f>
        <v>135368785</v>
      </c>
      <c r="F21" s="8">
        <f>E21</f>
        <v>135368785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104533444</v>
      </c>
      <c r="D26" s="50">
        <f>D13+D22</f>
        <v>-97566143</v>
      </c>
      <c r="E26" s="50">
        <f>E13+E22</f>
        <v>202099587</v>
      </c>
      <c r="F26" s="50">
        <f>F13+F22</f>
        <v>201072948</v>
      </c>
    </row>
    <row r="27" spans="1:8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61098671</v>
      </c>
      <c r="D28" s="8">
        <f>D33</f>
        <v>0</v>
      </c>
      <c r="E28" s="8">
        <f>E29+E33+E31</f>
        <v>61098671</v>
      </c>
      <c r="F28" s="8">
        <f>F29+F33+F31</f>
        <v>61098671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-38200000</v>
      </c>
      <c r="D33" s="8">
        <v>0</v>
      </c>
      <c r="E33" s="8">
        <f>E34+E36</f>
        <v>-38200000</v>
      </c>
      <c r="F33" s="8">
        <f>F34+F36</f>
        <v>-38200000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-34478000</v>
      </c>
      <c r="D34" s="8">
        <v>0</v>
      </c>
      <c r="E34" s="8">
        <f>E35</f>
        <v>-34478000</v>
      </c>
      <c r="F34" s="8">
        <f>F35</f>
        <v>-34478000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-34478000</v>
      </c>
      <c r="D35" s="8">
        <v>0</v>
      </c>
      <c r="E35" s="8">
        <f>E17</f>
        <v>-34478000</v>
      </c>
      <c r="F35" s="8">
        <f>E35</f>
        <v>-34478000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43434773</v>
      </c>
      <c r="D38" s="8">
        <f>D42</f>
        <v>-97566143</v>
      </c>
      <c r="E38" s="8">
        <f>E42</f>
        <v>141000916</v>
      </c>
      <c r="F38" s="8">
        <f>F42</f>
        <v>139974277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43434773</v>
      </c>
      <c r="D42" s="8">
        <f>D43-D44+D45</f>
        <v>-97566143</v>
      </c>
      <c r="E42" s="8">
        <f>E43-E44+E45</f>
        <v>141000916</v>
      </c>
      <c r="F42" s="8">
        <f>F43-F44+F45</f>
        <v>139974277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12030007</v>
      </c>
      <c r="D44" s="8">
        <f t="shared" si="1"/>
        <v>11840150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-135368785</v>
      </c>
      <c r="E45" s="8">
        <f>E21</f>
        <v>135368785</v>
      </c>
      <c r="F45" s="8">
        <f>F21</f>
        <v>135368785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104533444</v>
      </c>
      <c r="D46" s="17">
        <f>D28+D38</f>
        <v>-97566143</v>
      </c>
      <c r="E46" s="17">
        <f>E28+E38</f>
        <v>202099587</v>
      </c>
      <c r="F46" s="17">
        <f>F28+F38</f>
        <v>201072948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40</v>
      </c>
      <c r="B50" s="63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2021-06-01T06:24:39Z</cp:lastPrinted>
  <dcterms:created xsi:type="dcterms:W3CDTF">2016-03-23T14:15:54Z</dcterms:created>
  <dcterms:modified xsi:type="dcterms:W3CDTF">2021-08-04T11:19:09Z</dcterms:modified>
</cp:coreProperties>
</file>