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8 сесія\сайт\"/>
    </mc:Choice>
  </mc:AlternateContent>
  <xr:revisionPtr revIDLastSave="0" documentId="8_{B61AE309-4B4F-475E-8E11-38A6415D7D17}" xr6:coauthVersionLast="47" xr6:coauthVersionMax="47" xr10:uidLastSave="{00000000-0000-0000-0000-000000000000}"/>
  <bookViews>
    <workbookView xWindow="-108" yWindow="-108" windowWidth="23256" windowHeight="12456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/>
  <c r="F20" i="3"/>
  <c r="E20" i="3"/>
  <c r="C17" i="3"/>
  <c r="E21" i="3"/>
  <c r="C21" i="3"/>
  <c r="E37" i="3"/>
  <c r="C37" i="3"/>
  <c r="E15" i="3"/>
  <c r="E14" i="3"/>
  <c r="E35" i="3"/>
  <c r="C35" i="3"/>
  <c r="E30" i="3"/>
  <c r="F30" i="3"/>
  <c r="E43" i="3"/>
  <c r="F43" i="3"/>
  <c r="E44" i="3"/>
  <c r="F44" i="3"/>
  <c r="D44" i="3"/>
  <c r="D43" i="3"/>
  <c r="F16" i="3"/>
  <c r="F17" i="3"/>
  <c r="F25" i="3"/>
  <c r="F23" i="3"/>
  <c r="F22" i="3"/>
  <c r="C41" i="3"/>
  <c r="C40" i="3"/>
  <c r="C39" i="3"/>
  <c r="C32" i="3"/>
  <c r="F31" i="3"/>
  <c r="E31" i="3"/>
  <c r="D31" i="3"/>
  <c r="C31" i="3"/>
  <c r="D29" i="3"/>
  <c r="D28" i="3"/>
  <c r="C25" i="3"/>
  <c r="C24" i="3"/>
  <c r="E23" i="3"/>
  <c r="E22" i="3"/>
  <c r="D23" i="3"/>
  <c r="D22" i="3"/>
  <c r="C22" i="3"/>
  <c r="C20" i="3"/>
  <c r="C19" i="3"/>
  <c r="F18" i="3"/>
  <c r="E18" i="3"/>
  <c r="C18" i="3"/>
  <c r="C16" i="3"/>
  <c r="D15" i="3"/>
  <c r="D14" i="3"/>
  <c r="D13" i="3"/>
  <c r="E36" i="3"/>
  <c r="C36" i="3"/>
  <c r="F37" i="3"/>
  <c r="F36" i="3"/>
  <c r="E34" i="3"/>
  <c r="C34" i="3"/>
  <c r="D45" i="3"/>
  <c r="D26" i="3"/>
  <c r="E29" i="3"/>
  <c r="F29" i="3"/>
  <c r="C29" i="3"/>
  <c r="C30" i="3"/>
  <c r="C44" i="3"/>
  <c r="C43" i="3"/>
  <c r="C23" i="3"/>
  <c r="F35" i="3"/>
  <c r="F34" i="3"/>
  <c r="F33" i="3"/>
  <c r="F15" i="3"/>
  <c r="F14" i="3"/>
  <c r="E45" i="3"/>
  <c r="E42" i="3"/>
  <c r="E38" i="3"/>
  <c r="E13" i="3"/>
  <c r="E26" i="3"/>
  <c r="F21" i="3"/>
  <c r="F45" i="3"/>
  <c r="F42" i="3"/>
  <c r="F38" i="3"/>
  <c r="D42" i="3"/>
  <c r="D38" i="3"/>
  <c r="C15" i="3"/>
  <c r="C14" i="3"/>
  <c r="E33" i="3"/>
  <c r="F28" i="3"/>
  <c r="F46" i="3"/>
  <c r="C13" i="3"/>
  <c r="C26" i="3"/>
  <c r="C45" i="3"/>
  <c r="F13" i="3"/>
  <c r="F26" i="3"/>
  <c r="C33" i="3"/>
  <c r="E28" i="3"/>
  <c r="C42" i="3"/>
  <c r="D46" i="3"/>
  <c r="C38" i="3"/>
  <c r="C28" i="3"/>
  <c r="C46" i="3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<sst xmlns="http://schemas.openxmlformats.org/spreadsheetml/2006/main" count="57" uniqueCount="45">
  <si>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</si>
  <si>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</si>
  <si>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</si>
  <si>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</si>
  <si>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</si>
  <si>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</si>
  <si>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</si>
  <si>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</si>
  <si>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</si>
  <si>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</si>
  <si>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</si>
  <si>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</si>
  <si>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</si>
  <si>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</si>
  <si>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</si>
  <si>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</si>
  <si>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</si>
  <si>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</si>
  <si>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</si>
  <si>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</si>
  <si>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</si>
  <si>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</si>
  <si>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</si>
  <si>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</si>
  <si>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</si>
  <si>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</si>
  <si>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</si>
  <si>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</si>
  <si>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</si>
  <si>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</si>
  <si>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</si>
  <si>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</si>
  <si>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</si>
  <si>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</si>
  <si>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</si>
  <si>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</si>
  <si>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</si>
  <si>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</si>
  <si>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</si>
  <si>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</si>
  <si>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</si>
  <si>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</si>
  <si>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Виконуючий обов’язки начальник фінансового управління Мелітопольської міської ради</t>
  </si>
  <si>
    <t>Олександр ГРИНЧАК</t>
  </si>
  <si>
    <t>до рішення 28 сесії  Мелітопольської міської ради Запорізької області VIII  скликання від 27.10.2023 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</si>
</sst>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2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41</v>
      </c>
      <c r="B5" s="54"/>
      <c r="C5" s="54"/>
      <c r="D5" s="54"/>
      <c r="E5" s="54"/>
      <c r="F5" s="54"/>
    </row>
    <row r="6" spans="1:7" ht="17.399999999999999" x14ac:dyDescent="0.25">
      <c r="A6" s="51" t="s">
        <v>38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9" t="s">
        <v>1</v>
      </c>
      <c r="B9" s="49" t="s">
        <v>29</v>
      </c>
      <c r="C9" s="49" t="s">
        <v>24</v>
      </c>
      <c r="D9" s="49" t="s">
        <v>2</v>
      </c>
      <c r="E9" s="49" t="s">
        <v>3</v>
      </c>
      <c r="F9" s="49"/>
    </row>
    <row r="10" spans="1:7" ht="25.5" customHeight="1" x14ac:dyDescent="0.25">
      <c r="A10" s="49"/>
      <c r="B10" s="49"/>
      <c r="C10" s="49"/>
      <c r="D10" s="49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4" t="s">
        <v>35</v>
      </c>
      <c r="B12" s="45"/>
      <c r="C12" s="45"/>
      <c r="D12" s="45"/>
      <c r="E12" s="45"/>
      <c r="F12" s="46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115652835</v>
      </c>
      <c r="D13" s="7">
        <f>D14+D21+D18</f>
        <v>-167475624</v>
      </c>
      <c r="E13" s="7">
        <f>E14+E21+E18</f>
        <v>283128459</v>
      </c>
      <c r="F13" s="7">
        <f>F14+F21+F18</f>
        <v>282542723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134852835</v>
      </c>
      <c r="D18" s="15">
        <f>D19-D20</f>
        <v>134098319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21742036</v>
      </c>
      <c r="D20" s="7">
        <f>D19-56166928-308176-23215-4000000-3000000-600000-70000000</f>
        <v>21548099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-57025100-738812-56166928-308176-4000000-865200-100000-150000-100000-500000-75974000-27181197-23803670-730000-52500000-1430860</f>
        <v>-301573943</v>
      </c>
      <c r="E21" s="7">
        <f>-D21</f>
        <v>301573943</v>
      </c>
      <c r="F21" s="7">
        <f>E21</f>
        <v>301573943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115652835</v>
      </c>
      <c r="D26" s="41">
        <f>D13+D22</f>
        <v>-167475624</v>
      </c>
      <c r="E26" s="41">
        <f>E13+E22</f>
        <v>283128459</v>
      </c>
      <c r="F26" s="41">
        <f>F13+F22</f>
        <v>282542723</v>
      </c>
    </row>
    <row r="27" spans="1:8" ht="26.25" customHeight="1" x14ac:dyDescent="0.25">
      <c r="A27" s="44" t="s">
        <v>36</v>
      </c>
      <c r="B27" s="45"/>
      <c r="C27" s="45"/>
      <c r="D27" s="45"/>
      <c r="E27" s="45"/>
      <c r="F27" s="46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134852835</v>
      </c>
      <c r="D38" s="7">
        <f>D42</f>
        <v>-167475624</v>
      </c>
      <c r="E38" s="7">
        <f>E42</f>
        <v>302328459</v>
      </c>
      <c r="F38" s="7">
        <f>F42</f>
        <v>301742723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134852835</v>
      </c>
      <c r="D42" s="7">
        <f>D43-D44+D45</f>
        <v>-167475624</v>
      </c>
      <c r="E42" s="7">
        <f>E43-E44+E45</f>
        <v>302328459</v>
      </c>
      <c r="F42" s="7">
        <f>F43-F44+F45</f>
        <v>301742723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21742036</v>
      </c>
      <c r="D44" s="7">
        <f t="shared" si="1"/>
        <v>21548099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-301573943</v>
      </c>
      <c r="E45" s="7">
        <f>E21</f>
        <v>301573943</v>
      </c>
      <c r="F45" s="7">
        <f>F21</f>
        <v>301573943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115652835</v>
      </c>
      <c r="D46" s="11">
        <f>D28+D38</f>
        <v>-167475624</v>
      </c>
      <c r="E46" s="11">
        <f>E28+E38</f>
        <v>283128459</v>
      </c>
      <c r="F46" s="11">
        <f>F28+F38</f>
        <v>282542723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0" t="s">
        <v>43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7" t="s">
        <v>39</v>
      </c>
      <c r="B50" s="48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5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2023-11-09T14:12:21Z</dcterms:modified>
</cp:coreProperties>
</file>