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октябрь\28.10.2021\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16" i="1" l="1"/>
  <c r="E108" i="1" s="1"/>
  <c r="C108" i="1" s="1"/>
  <c r="C101" i="1"/>
  <c r="D63" i="1"/>
  <c r="C68" i="1"/>
  <c r="F108" i="1"/>
  <c r="D99" i="1"/>
  <c r="D108" i="1"/>
  <c r="C110" i="1"/>
  <c r="C109" i="1"/>
  <c r="C100" i="1"/>
  <c r="C102" i="1"/>
  <c r="C103" i="1"/>
  <c r="C104" i="1"/>
  <c r="C105" i="1"/>
  <c r="C99" i="1"/>
  <c r="E75" i="1"/>
  <c r="E74" i="1" s="1"/>
  <c r="E78" i="1"/>
  <c r="F75" i="1"/>
  <c r="F74" i="1" s="1"/>
  <c r="C78" i="1"/>
  <c r="C113" i="1"/>
  <c r="D28" i="1"/>
  <c r="D30" i="1"/>
  <c r="D27" i="1"/>
  <c r="E31" i="1"/>
  <c r="E30" i="1"/>
  <c r="E34" i="1"/>
  <c r="E29" i="1"/>
  <c r="C29" i="1" s="1"/>
  <c r="E45" i="1"/>
  <c r="E33" i="1" s="1"/>
  <c r="E28" i="1" s="1"/>
  <c r="C28" i="1" s="1"/>
  <c r="E48" i="1"/>
  <c r="C31" i="1"/>
  <c r="C30" i="1"/>
  <c r="D97" i="1"/>
  <c r="D96" i="1" s="1"/>
  <c r="C96" i="1" s="1"/>
  <c r="D106" i="1"/>
  <c r="E99" i="1"/>
  <c r="E106" i="1"/>
  <c r="E96" i="1" s="1"/>
  <c r="F99" i="1"/>
  <c r="C114" i="1"/>
  <c r="C115" i="1"/>
  <c r="E27" i="1"/>
  <c r="C27" i="1" s="1"/>
  <c r="F91" i="1"/>
  <c r="F90" i="1" s="1"/>
  <c r="E89" i="1"/>
  <c r="C89" i="1"/>
  <c r="E92" i="1"/>
  <c r="F96" i="1"/>
  <c r="C117" i="1"/>
  <c r="C106" i="1"/>
  <c r="C97" i="1"/>
  <c r="C112" i="1"/>
  <c r="C111" i="1"/>
  <c r="C107" i="1"/>
  <c r="E80" i="1"/>
  <c r="E79" i="1"/>
  <c r="C83" i="1"/>
  <c r="F85" i="1"/>
  <c r="E85" i="1" s="1"/>
  <c r="D34" i="1"/>
  <c r="D33" i="1" s="1"/>
  <c r="C33" i="1" s="1"/>
  <c r="D45" i="1"/>
  <c r="D48" i="1"/>
  <c r="D17" i="1"/>
  <c r="D16" i="1" s="1"/>
  <c r="D22" i="1"/>
  <c r="E17" i="1"/>
  <c r="E16" i="1" s="1"/>
  <c r="E15" i="1" s="1"/>
  <c r="E22" i="1"/>
  <c r="D25" i="1"/>
  <c r="D24" i="1"/>
  <c r="C24" i="1" s="1"/>
  <c r="C26" i="1"/>
  <c r="C25" i="1"/>
  <c r="D59" i="1"/>
  <c r="D57" i="1" s="1"/>
  <c r="E59" i="1"/>
  <c r="C61" i="1"/>
  <c r="E63" i="1"/>
  <c r="C63" i="1"/>
  <c r="D69" i="1"/>
  <c r="D71" i="1"/>
  <c r="C71" i="1" s="1"/>
  <c r="E71" i="1"/>
  <c r="C64" i="1"/>
  <c r="C88" i="1"/>
  <c r="D86" i="1"/>
  <c r="D85" i="1"/>
  <c r="E69" i="1"/>
  <c r="C69" i="1"/>
  <c r="F57" i="1"/>
  <c r="F63" i="1"/>
  <c r="F62" i="1" s="1"/>
  <c r="F69" i="1"/>
  <c r="F71" i="1"/>
  <c r="F80" i="1"/>
  <c r="F79" i="1" s="1"/>
  <c r="D91" i="1"/>
  <c r="D90" i="1"/>
  <c r="F93" i="1"/>
  <c r="F34" i="1"/>
  <c r="F33" i="1" s="1"/>
  <c r="F15" i="1" s="1"/>
  <c r="F45" i="1"/>
  <c r="F48" i="1"/>
  <c r="F52" i="1"/>
  <c r="F51" i="1" s="1"/>
  <c r="E52" i="1"/>
  <c r="E51" i="1"/>
  <c r="C45" i="1"/>
  <c r="D75" i="1"/>
  <c r="D74" i="1" s="1"/>
  <c r="C74" i="1" s="1"/>
  <c r="E57" i="1"/>
  <c r="E56" i="1" s="1"/>
  <c r="E62" i="1"/>
  <c r="E93" i="1"/>
  <c r="D93" i="1"/>
  <c r="C93" i="1"/>
  <c r="D80" i="1"/>
  <c r="D79" i="1"/>
  <c r="C79" i="1" s="1"/>
  <c r="C17" i="1"/>
  <c r="C22" i="1"/>
  <c r="C48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 s="1"/>
  <c r="C52" i="1"/>
  <c r="C51" i="1" s="1"/>
  <c r="C86" i="1"/>
  <c r="C75" i="1"/>
  <c r="C80" i="1"/>
  <c r="C34" i="1"/>
  <c r="D62" i="1"/>
  <c r="C62" i="1"/>
  <c r="E91" i="1"/>
  <c r="C91" i="1"/>
  <c r="D84" i="1"/>
  <c r="E90" i="1" l="1"/>
  <c r="C90" i="1" s="1"/>
  <c r="F84" i="1"/>
  <c r="F95" i="1" s="1"/>
  <c r="F118" i="1" s="1"/>
  <c r="C57" i="1"/>
  <c r="D56" i="1"/>
  <c r="D15" i="1"/>
  <c r="C15" i="1" s="1"/>
  <c r="C16" i="1"/>
  <c r="E84" i="1"/>
  <c r="C85" i="1"/>
  <c r="F56" i="1"/>
  <c r="C116" i="1"/>
  <c r="C59" i="1"/>
  <c r="C84" i="1" l="1"/>
  <c r="E95" i="1"/>
  <c r="E118" i="1" s="1"/>
  <c r="D95" i="1"/>
  <c r="C56" i="1"/>
  <c r="D118" i="1" l="1"/>
  <c r="C118" i="1" s="1"/>
  <c r="C95" i="1"/>
</calcChain>
</file>

<file path=xl/sharedStrings.xml><?xml version="1.0" encoding="utf-8"?>
<sst xmlns="http://schemas.openxmlformats.org/spreadsheetml/2006/main" count="124" uniqueCount="121">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</sst>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3"/>
  <sheetViews>
    <sheetView tabSelected="1" topLeftCell="A112" zoomScaleNormal="100" workbookViewId="0">
      <selection activeCell="H116" sqref="H116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97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103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104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81</v>
      </c>
      <c r="C13" s="93" t="s">
        <v>82</v>
      </c>
      <c r="D13" s="93" t="s">
        <v>73</v>
      </c>
      <c r="E13" s="93" t="s">
        <v>15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83</v>
      </c>
      <c r="F14" s="35" t="s">
        <v>20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744180000</v>
      </c>
      <c r="D15" s="51">
        <f>SUM(D16+D24+D27+D33)</f>
        <v>743990000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468400000</v>
      </c>
      <c r="D16" s="51">
        <f>SUM(D17+D22)</f>
        <v>468400000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50">
        <f t="shared" si="0"/>
        <v>466500000</v>
      </c>
      <c r="D17" s="50">
        <f>SUM(D18:D21)</f>
        <v>466500000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50">
        <f t="shared" si="0"/>
        <v>416100000</v>
      </c>
      <c r="D18" s="54">
        <v>416100000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93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101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100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58</v>
      </c>
      <c r="C27" s="50">
        <f>SUM(D27+E27)</f>
        <v>59900000</v>
      </c>
      <c r="D27" s="50">
        <f>SUM(D28+D30+D32)</f>
        <v>59900000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109</v>
      </c>
      <c r="C28" s="50">
        <f>SUM(D28+E28)</f>
        <v>4000000</v>
      </c>
      <c r="D28" s="50">
        <f>SUM(D29)</f>
        <v>4000000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110</v>
      </c>
      <c r="C29" s="50">
        <f>SUM(D29+E29)</f>
        <v>4000000</v>
      </c>
      <c r="D29" s="56">
        <v>4000000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111</v>
      </c>
      <c r="C30" s="50">
        <f>SUM(D30+E30)</f>
        <v>12900000</v>
      </c>
      <c r="D30" s="50">
        <f>SUM(D31)</f>
        <v>12900000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110</v>
      </c>
      <c r="C31" s="50">
        <f>SUM(D31+E31)</f>
        <v>12900000</v>
      </c>
      <c r="D31" s="56">
        <v>12900000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102</v>
      </c>
      <c r="C33" s="50">
        <f t="shared" si="0"/>
        <v>215670000</v>
      </c>
      <c r="D33" s="50">
        <f>SUM(D34+D45+D48)</f>
        <v>215670000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60</v>
      </c>
      <c r="C34" s="50">
        <f t="shared" si="0"/>
        <v>85600000</v>
      </c>
      <c r="D34" s="50">
        <f>SUM(D35:D44)</f>
        <v>85600000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62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63</v>
      </c>
      <c r="C37" s="50">
        <f t="shared" si="0"/>
        <v>9700000</v>
      </c>
      <c r="D37" s="56">
        <v>9700000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64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21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22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23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24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65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66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32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35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36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38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39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47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49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50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88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40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67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85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74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68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75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119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27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28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29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114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45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95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94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48820000</v>
      </c>
      <c r="D84" s="50">
        <f>D85+D90</f>
        <v>20000</v>
      </c>
      <c r="E84" s="50">
        <f>SUM(E85+E90)</f>
        <v>48800000</v>
      </c>
      <c r="F84" s="53">
        <f>SUM(F85+F90)</f>
        <v>48800000</v>
      </c>
      <c r="G84" s="48"/>
    </row>
    <row r="85" spans="1:8" ht="19.5" customHeight="1" x14ac:dyDescent="0.2">
      <c r="A85" s="21">
        <v>31000000</v>
      </c>
      <c r="B85" s="29" t="s">
        <v>30</v>
      </c>
      <c r="C85" s="50">
        <f t="shared" si="0"/>
        <v>42020000</v>
      </c>
      <c r="D85" s="50">
        <f>SUM(D86+D88)</f>
        <v>20000</v>
      </c>
      <c r="E85" s="50">
        <f>SUM(F85)</f>
        <v>42000000</v>
      </c>
      <c r="F85" s="53">
        <f>SUM(F86:F89)</f>
        <v>42000000</v>
      </c>
    </row>
    <row r="86" spans="1:8" ht="50.45" customHeight="1" x14ac:dyDescent="0.2">
      <c r="A86" s="22">
        <v>31010000</v>
      </c>
      <c r="B86" s="33" t="s">
        <v>46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43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51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89</v>
      </c>
      <c r="C89" s="50">
        <f t="shared" si="1"/>
        <v>42000000</v>
      </c>
      <c r="D89" s="60">
        <v>0</v>
      </c>
      <c r="E89" s="50">
        <f>SUM(F89)</f>
        <v>42000000</v>
      </c>
      <c r="F89" s="53">
        <v>42000000</v>
      </c>
      <c r="G89" s="1">
        <v>5.3</v>
      </c>
    </row>
    <row r="90" spans="1:8" x14ac:dyDescent="0.2">
      <c r="A90" s="21">
        <v>33000000</v>
      </c>
      <c r="B90" s="29" t="s">
        <v>31</v>
      </c>
      <c r="C90" s="50">
        <f t="shared" si="1"/>
        <v>6800000</v>
      </c>
      <c r="D90" s="50">
        <f>SUM(D91)</f>
        <v>0</v>
      </c>
      <c r="E90" s="50">
        <f>SUM(F90)</f>
        <v>6800000</v>
      </c>
      <c r="F90" s="53">
        <f>SUM(F91)</f>
        <v>6800000</v>
      </c>
    </row>
    <row r="91" spans="1:8" ht="17.25" customHeight="1" x14ac:dyDescent="0.2">
      <c r="A91" s="22">
        <v>33010000</v>
      </c>
      <c r="B91" s="26" t="s">
        <v>71</v>
      </c>
      <c r="C91" s="50">
        <f t="shared" si="1"/>
        <v>6800000</v>
      </c>
      <c r="D91" s="50">
        <f>SUM(D92:D92)</f>
        <v>0</v>
      </c>
      <c r="E91" s="50">
        <f>SUM(F91)</f>
        <v>6800000</v>
      </c>
      <c r="F91" s="53">
        <f>SUM(F92)</f>
        <v>6800000</v>
      </c>
    </row>
    <row r="92" spans="1:8" ht="45" customHeight="1" x14ac:dyDescent="0.2">
      <c r="A92" s="17">
        <v>33010100</v>
      </c>
      <c r="B92" s="27" t="s">
        <v>72</v>
      </c>
      <c r="C92" s="50">
        <f t="shared" si="1"/>
        <v>6800000</v>
      </c>
      <c r="D92" s="56">
        <v>0</v>
      </c>
      <c r="E92" s="56">
        <f>SUM(F92)</f>
        <v>6800000</v>
      </c>
      <c r="F92" s="57">
        <v>6800000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84</v>
      </c>
      <c r="C95" s="50">
        <f t="shared" si="1"/>
        <v>840206858</v>
      </c>
      <c r="D95" s="50">
        <f>SUM(D93+D84+D56+D15)</f>
        <v>761080000</v>
      </c>
      <c r="E95" s="50">
        <f>SUM(E93+E84+E56+E15)</f>
        <v>79126858</v>
      </c>
      <c r="F95" s="53">
        <f>SUM(F93+F84+F56+F15)</f>
        <v>51100000</v>
      </c>
      <c r="G95" s="24"/>
    </row>
    <row r="96" spans="1:8" ht="25.15" customHeight="1" x14ac:dyDescent="0.2">
      <c r="A96" s="12">
        <v>40000000</v>
      </c>
      <c r="B96" s="25" t="s">
        <v>79</v>
      </c>
      <c r="C96" s="50">
        <f t="shared" si="1"/>
        <v>535237262</v>
      </c>
      <c r="D96" s="50">
        <f>SUM(D97+D99+D106+D108)</f>
        <v>426002526</v>
      </c>
      <c r="E96" s="50">
        <f>E97+E99+E106+E108</f>
        <v>109234736</v>
      </c>
      <c r="F96" s="53">
        <f>F97+F99+F108</f>
        <v>77398398</v>
      </c>
      <c r="H96" s="24"/>
    </row>
    <row r="97" spans="1:7" ht="14.45" customHeight="1" x14ac:dyDescent="0.2">
      <c r="A97" s="21">
        <v>41020000</v>
      </c>
      <c r="B97" s="26" t="s">
        <v>80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7" x14ac:dyDescent="0.2">
      <c r="A98" s="13">
        <v>41020100</v>
      </c>
      <c r="B98" s="28" t="s">
        <v>69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7" ht="12" customHeight="1" x14ac:dyDescent="0.2">
      <c r="A99" s="12">
        <v>41030000</v>
      </c>
      <c r="B99" s="25" t="s">
        <v>77</v>
      </c>
      <c r="C99" s="50">
        <f>SUM(C100:C105)</f>
        <v>404629539</v>
      </c>
      <c r="D99" s="50">
        <f>SUM(D100:D105)</f>
        <v>349396898</v>
      </c>
      <c r="E99" s="50">
        <f>SUM(E100:E102)</f>
        <v>55232641</v>
      </c>
      <c r="F99" s="50">
        <f>SUM(F100:F102)</f>
        <v>55232641</v>
      </c>
    </row>
    <row r="100" spans="1:7" ht="33.6" customHeight="1" x14ac:dyDescent="0.2">
      <c r="A100" s="16">
        <v>41031400</v>
      </c>
      <c r="B100" s="27" t="s">
        <v>107</v>
      </c>
      <c r="C100" s="50">
        <f t="shared" ref="C100:C105" si="2">D100+E100</f>
        <v>55232641</v>
      </c>
      <c r="D100" s="50">
        <v>0</v>
      </c>
      <c r="E100" s="78">
        <v>55232641</v>
      </c>
      <c r="F100" s="78">
        <v>55232641</v>
      </c>
    </row>
    <row r="101" spans="1:7" ht="33.6" customHeight="1" x14ac:dyDescent="0.2">
      <c r="A101" s="16">
        <v>41032700</v>
      </c>
      <c r="B101" s="27" t="s">
        <v>120</v>
      </c>
      <c r="C101" s="50">
        <f t="shared" si="2"/>
        <v>10000000</v>
      </c>
      <c r="D101" s="56">
        <v>10000000</v>
      </c>
      <c r="E101" s="78">
        <v>0</v>
      </c>
      <c r="F101" s="78">
        <v>0</v>
      </c>
    </row>
    <row r="102" spans="1:7" ht="12" customHeight="1" x14ac:dyDescent="0.2">
      <c r="A102" s="13">
        <v>41033900</v>
      </c>
      <c r="B102" s="27" t="s">
        <v>70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7" ht="33.75" x14ac:dyDescent="0.2">
      <c r="A103" s="13">
        <v>41034500</v>
      </c>
      <c r="B103" s="27" t="s">
        <v>108</v>
      </c>
      <c r="C103" s="50">
        <f t="shared" si="2"/>
        <v>11088599</v>
      </c>
      <c r="D103" s="56">
        <v>11088599</v>
      </c>
      <c r="E103" s="56">
        <v>0</v>
      </c>
      <c r="F103" s="57">
        <v>0</v>
      </c>
    </row>
    <row r="104" spans="1:7" ht="45" x14ac:dyDescent="0.2">
      <c r="A104" s="13">
        <v>41035600</v>
      </c>
      <c r="B104" s="27" t="s">
        <v>115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7" ht="22.5" x14ac:dyDescent="0.2">
      <c r="A105" s="13">
        <v>41035700</v>
      </c>
      <c r="B105" s="27" t="s">
        <v>112</v>
      </c>
      <c r="C105" s="50">
        <f t="shared" si="2"/>
        <v>80000000</v>
      </c>
      <c r="D105" s="56">
        <v>80000000</v>
      </c>
      <c r="E105" s="56">
        <v>0</v>
      </c>
      <c r="F105" s="57">
        <v>0</v>
      </c>
    </row>
    <row r="106" spans="1:7" ht="24.6" customHeight="1" x14ac:dyDescent="0.2">
      <c r="A106" s="46">
        <v>41040000</v>
      </c>
      <c r="B106" s="45" t="s">
        <v>90</v>
      </c>
      <c r="C106" s="50">
        <f t="shared" ref="C106:C118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7" s="72" customFormat="1" ht="47.25" customHeight="1" x14ac:dyDescent="0.2">
      <c r="A107" s="75">
        <v>41040200</v>
      </c>
      <c r="B107" s="76" t="s">
        <v>91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7" ht="12" customHeight="1" x14ac:dyDescent="0.2">
      <c r="A108" s="46">
        <v>41050000</v>
      </c>
      <c r="B108" s="26" t="s">
        <v>78</v>
      </c>
      <c r="C108" s="50">
        <f t="shared" si="3"/>
        <v>72811477</v>
      </c>
      <c r="D108" s="50">
        <f>SUM(D109:D117)</f>
        <v>18809382</v>
      </c>
      <c r="E108" s="50">
        <f>SUM(E109:E117)</f>
        <v>54002095</v>
      </c>
      <c r="F108" s="53">
        <f>SUM(F109:F117)</f>
        <v>22165757</v>
      </c>
    </row>
    <row r="109" spans="1:7" ht="142.15" customHeight="1" x14ac:dyDescent="0.2">
      <c r="A109" s="46">
        <v>41050400</v>
      </c>
      <c r="B109" s="27" t="s">
        <v>117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7" ht="162" customHeight="1" x14ac:dyDescent="0.2">
      <c r="A110" s="91">
        <v>41050600</v>
      </c>
      <c r="B110" s="27" t="s">
        <v>116</v>
      </c>
      <c r="C110" s="50">
        <f>SUM(D110:E110)</f>
        <v>1926107</v>
      </c>
      <c r="D110" s="50">
        <v>1926107</v>
      </c>
      <c r="E110" s="58">
        <v>0</v>
      </c>
      <c r="F110" s="59">
        <v>0</v>
      </c>
    </row>
    <row r="111" spans="1:7" s="73" customFormat="1" ht="24.6" customHeight="1" x14ac:dyDescent="0.2">
      <c r="A111" s="81">
        <v>41051000</v>
      </c>
      <c r="B111" s="28" t="s">
        <v>87</v>
      </c>
      <c r="C111" s="51">
        <f t="shared" si="3"/>
        <v>3774641</v>
      </c>
      <c r="D111" s="58">
        <v>3774641</v>
      </c>
      <c r="E111" s="58">
        <v>0</v>
      </c>
      <c r="F111" s="59">
        <v>0</v>
      </c>
    </row>
    <row r="112" spans="1:7" s="73" customFormat="1" ht="36" customHeight="1" x14ac:dyDescent="0.2">
      <c r="A112" s="81">
        <v>41051200</v>
      </c>
      <c r="B112" s="28" t="s">
        <v>86</v>
      </c>
      <c r="C112" s="51">
        <f t="shared" si="3"/>
        <v>2482334</v>
      </c>
      <c r="D112" s="58">
        <v>2482334</v>
      </c>
      <c r="E112" s="58">
        <v>0</v>
      </c>
      <c r="F112" s="59">
        <v>0</v>
      </c>
    </row>
    <row r="113" spans="1:7" s="73" customFormat="1" ht="36" customHeight="1" x14ac:dyDescent="0.2">
      <c r="A113" s="82">
        <v>41051400</v>
      </c>
      <c r="B113" s="28" t="s">
        <v>113</v>
      </c>
      <c r="C113" s="51">
        <f t="shared" si="3"/>
        <v>3201800</v>
      </c>
      <c r="D113" s="89">
        <v>3201800</v>
      </c>
      <c r="E113" s="58">
        <v>0</v>
      </c>
      <c r="F113" s="59">
        <v>0</v>
      </c>
    </row>
    <row r="114" spans="1:7" s="73" customFormat="1" ht="36" customHeight="1" x14ac:dyDescent="0.2">
      <c r="A114" s="82">
        <v>41051700</v>
      </c>
      <c r="B114" s="28" t="s">
        <v>106</v>
      </c>
      <c r="C114" s="51">
        <f t="shared" si="3"/>
        <v>122923</v>
      </c>
      <c r="D114" s="89">
        <v>122923</v>
      </c>
      <c r="E114" s="89">
        <v>0</v>
      </c>
      <c r="F114" s="90">
        <v>0</v>
      </c>
    </row>
    <row r="115" spans="1:7" s="73" customFormat="1" ht="25.9" customHeight="1" x14ac:dyDescent="0.2">
      <c r="A115" s="82">
        <v>41053600</v>
      </c>
      <c r="B115" s="28" t="s">
        <v>105</v>
      </c>
      <c r="C115" s="51">
        <f t="shared" si="3"/>
        <v>31836338</v>
      </c>
      <c r="D115" s="89">
        <v>0</v>
      </c>
      <c r="E115" s="89">
        <v>31836338</v>
      </c>
      <c r="F115" s="90">
        <v>0</v>
      </c>
    </row>
    <row r="116" spans="1:7" s="73" customFormat="1" ht="25.9" customHeight="1" x14ac:dyDescent="0.2">
      <c r="A116" s="82">
        <v>41053900</v>
      </c>
      <c r="B116" s="28" t="s">
        <v>118</v>
      </c>
      <c r="C116" s="51">
        <f t="shared" si="3"/>
        <v>22485757</v>
      </c>
      <c r="D116" s="89">
        <v>320000</v>
      </c>
      <c r="E116" s="89">
        <f>SUM(F116)</f>
        <v>22165757</v>
      </c>
      <c r="F116" s="89">
        <v>22165757</v>
      </c>
    </row>
    <row r="117" spans="1:7" s="73" customFormat="1" ht="38.450000000000003" customHeight="1" x14ac:dyDescent="0.2">
      <c r="A117" s="82">
        <v>41055000</v>
      </c>
      <c r="B117" s="27" t="s">
        <v>96</v>
      </c>
      <c r="C117" s="50">
        <f t="shared" si="3"/>
        <v>5981008</v>
      </c>
      <c r="D117" s="83">
        <v>5981008</v>
      </c>
      <c r="E117" s="83">
        <v>0</v>
      </c>
      <c r="F117" s="84">
        <v>0</v>
      </c>
      <c r="G117" s="1"/>
    </row>
    <row r="118" spans="1:7" ht="16.149999999999999" customHeight="1" thickBot="1" x14ac:dyDescent="0.25">
      <c r="A118" s="66"/>
      <c r="B118" s="61" t="s">
        <v>12</v>
      </c>
      <c r="C118" s="67">
        <f t="shared" si="3"/>
        <v>1375444120</v>
      </c>
      <c r="D118" s="67">
        <f>SUM(D95+D96)</f>
        <v>1187082526</v>
      </c>
      <c r="E118" s="67">
        <f>SUM(E95+E96)</f>
        <v>188361594</v>
      </c>
      <c r="F118" s="68">
        <f>SUM(F95+F96)</f>
        <v>128498398</v>
      </c>
      <c r="G118" s="69"/>
    </row>
    <row r="119" spans="1:7" ht="21.75" customHeight="1" x14ac:dyDescent="0.2">
      <c r="A119" s="62"/>
      <c r="B119" s="49"/>
      <c r="C119" s="70"/>
      <c r="D119" s="70"/>
      <c r="E119" s="62"/>
      <c r="F119" s="70"/>
      <c r="G119" s="70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2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3"/>
      <c r="C123" s="62"/>
      <c r="D123" s="62"/>
      <c r="E123" s="62"/>
      <c r="F123" s="62"/>
      <c r="G123" s="62"/>
    </row>
    <row r="124" spans="1:7" ht="30" customHeight="1" x14ac:dyDescent="0.25">
      <c r="A124" s="62"/>
      <c r="B124" s="96" t="s">
        <v>76</v>
      </c>
      <c r="C124" s="96"/>
      <c r="D124" s="65"/>
      <c r="E124" s="65" t="s">
        <v>92</v>
      </c>
      <c r="F124" s="62"/>
      <c r="G124" s="62"/>
    </row>
    <row r="125" spans="1:7" ht="15" x14ac:dyDescent="0.25">
      <c r="A125" s="62"/>
      <c r="B125" s="65"/>
      <c r="C125" s="65"/>
      <c r="D125" s="65"/>
      <c r="E125" s="65"/>
      <c r="F125" s="62"/>
      <c r="G125" s="62"/>
    </row>
    <row r="126" spans="1:7" ht="15" x14ac:dyDescent="0.25">
      <c r="A126" s="62"/>
      <c r="B126" s="64" t="s">
        <v>98</v>
      </c>
      <c r="C126" s="65"/>
      <c r="D126" s="65"/>
      <c r="E126" s="65" t="s">
        <v>99</v>
      </c>
      <c r="F126" s="62"/>
      <c r="G126" s="71"/>
    </row>
    <row r="127" spans="1:7" x14ac:dyDescent="0.2">
      <c r="A127" s="62"/>
      <c r="B127" s="62"/>
      <c r="C127" s="62"/>
      <c r="D127" s="62"/>
      <c r="E127" s="62"/>
      <c r="F127" s="62"/>
      <c r="G127" s="62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2:5" x14ac:dyDescent="0.2">
      <c r="D129" s="44"/>
      <c r="E129" s="44"/>
    </row>
    <row r="130" spans="2:5" x14ac:dyDescent="0.2">
      <c r="D130" s="44"/>
      <c r="E130" s="44"/>
    </row>
    <row r="131" spans="2:5" x14ac:dyDescent="0.2">
      <c r="B131" s="42"/>
      <c r="D131" s="44"/>
      <c r="E131" s="44"/>
    </row>
    <row r="132" spans="2:5" ht="10.5" customHeight="1" x14ac:dyDescent="0.2">
      <c r="C132" s="24"/>
      <c r="D132" s="44"/>
      <c r="E132" s="44"/>
    </row>
    <row r="133" spans="2:5" x14ac:dyDescent="0.2">
      <c r="D133" s="44"/>
      <c r="E133" s="44"/>
    </row>
  </sheetData>
  <mergeCells count="8">
    <mergeCell ref="A7:F7"/>
    <mergeCell ref="D13:D14"/>
    <mergeCell ref="E13:F13"/>
    <mergeCell ref="B124:C12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2021-10-26T08:11:04Z</cp:lastPrinted>
  <dcterms:created xsi:type="dcterms:W3CDTF">2006-07-28T05:17:04Z</dcterms:created>
  <dcterms:modified xsi:type="dcterms:W3CDTF">2021-10-27T08:11:44Z</dcterms:modified>
</cp:coreProperties>
</file>