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26.08.2021\фінансові питання\прогноз бюджету\"/>
    </mc:Choice>
  </mc:AlternateContent>
  <bookViews>
    <workbookView xWindow="0" yWindow="0" windowWidth="20490" windowHeight="7620" tabRatio="610"/>
  </bookViews>
  <sheets>
    <sheet name="Лист2" sheetId="2" r:id="rId1"/>
  </sheets>
  <externalReferences>
    <externalReference r:id="rId2"/>
  </externalReferences>
  <definedNames>
    <definedName name="_ftn1" localSheetId="0">Лист2!$A$49</definedName>
    <definedName name="_ftnref1" localSheetId="0">Лист2!$A$36</definedName>
    <definedName name="_xlnm.Print_Titles" localSheetId="0">Лист2!$9:$11</definedName>
  </definedNames>
  <calcPr calcId="191029" fullCalcOnLoad="1"/>
</workbook>
</file>

<file path=xl/calcChain.xml><?xml version="1.0" encoding="utf-8"?>
<calcChain xmlns="http://schemas.openxmlformats.org/spreadsheetml/2006/main">
  <c r="D43" i="2" l="1"/>
  <c r="C43" i="2"/>
  <c r="G43" i="2"/>
  <c r="F43" i="2"/>
  <c r="E43" i="2"/>
  <c r="G39" i="2"/>
  <c r="F39" i="2"/>
  <c r="E39" i="2"/>
  <c r="G36" i="2"/>
  <c r="F36" i="2"/>
  <c r="E36" i="2"/>
  <c r="G33" i="2"/>
  <c r="F33" i="2"/>
  <c r="E33" i="2"/>
  <c r="G30" i="2"/>
  <c r="F30" i="2"/>
  <c r="E30" i="2"/>
  <c r="G27" i="2"/>
  <c r="F27" i="2"/>
  <c r="E27" i="2"/>
  <c r="G24" i="2"/>
  <c r="F24" i="2"/>
  <c r="E24" i="2"/>
  <c r="G21" i="2"/>
  <c r="F21" i="2"/>
  <c r="E21" i="2"/>
  <c r="E46" i="2"/>
  <c r="G18" i="2"/>
  <c r="F18" i="2"/>
  <c r="E18" i="2"/>
  <c r="G15" i="2"/>
  <c r="F15" i="2"/>
  <c r="E15" i="2"/>
  <c r="G12" i="2"/>
  <c r="G46" i="2"/>
  <c r="F12" i="2"/>
  <c r="F46" i="2"/>
  <c r="E12" i="2"/>
  <c r="D38" i="2"/>
  <c r="D36" i="2"/>
  <c r="D46" i="2"/>
  <c r="D51" i="2"/>
  <c r="D47" i="2"/>
  <c r="D52" i="2"/>
  <c r="E47" i="2"/>
  <c r="F47" i="2"/>
  <c r="G47" i="2"/>
  <c r="D48" i="2"/>
  <c r="D53" i="2"/>
  <c r="E48" i="2"/>
  <c r="F48" i="2"/>
  <c r="G48" i="2"/>
  <c r="C48" i="2"/>
  <c r="C47" i="2"/>
  <c r="C46" i="2"/>
</calcChain>
</file>

<file path=xl/sharedStrings.xml><?xml version="1.0" encoding="utf-8"?>
<sst xmlns="http://schemas.openxmlformats.org/spreadsheetml/2006/main" count="78" uniqueCount="35">
  <si>
    <t>(код бюджету)</t>
  </si>
  <si>
    <t>(грн)</t>
  </si>
  <si>
    <t>2020 рік</t>
  </si>
  <si>
    <t>(звіт)</t>
  </si>
  <si>
    <t>2021 рік</t>
  </si>
  <si>
    <t>2022 рік</t>
  </si>
  <si>
    <t>(план)</t>
  </si>
  <si>
    <t>2023 рік</t>
  </si>
  <si>
    <t>2024 рік</t>
  </si>
  <si>
    <t>Х</t>
  </si>
  <si>
    <t>загальний фонд</t>
  </si>
  <si>
    <t>спеціальний фонд</t>
  </si>
  <si>
    <t>УСЬОГО, у тому числі:</t>
  </si>
  <si>
    <t>(затверджено)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</si>
  <si>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</si>
  <si>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</si>
  <si>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Код</t>
  </si>
  <si>
    <t>Найменування показника</t>
  </si>
  <si>
    <t>Державне управління, у тому числі:</t>
  </si>
  <si>
    <t>Освіта, у тому числі:</t>
  </si>
  <si>
    <t>Охорона здоров’я, у тому числі:</t>
  </si>
  <si>
    <t>Соціальний захист та соціальне забезпечення, у тому числі:</t>
  </si>
  <si>
    <t>Культура і мистецтво, у тому числі:</t>
  </si>
  <si>
    <t>Фізична культура і спорт, у тому числі:</t>
  </si>
  <si>
    <t>Житлово-комунальне господарство, у тому числі:</t>
  </si>
  <si>
    <t>Економічна діяльність, у тому числі:</t>
  </si>
  <si>
    <t>Інша діяльність, у тому числі:</t>
  </si>
  <si>
    <t>Міжбюджетні трансферти, у тому числі:</t>
  </si>
  <si>
    <r>
      <t xml:space="preserve">загальний фонд, </t>
    </r>
    <r>
      <rPr>
        <sz val="14"/>
        <color indexed="10"/>
        <rFont val="Times New Roman"/>
        <family val="1"/>
        <charset val="204"/>
      </rPr>
      <t>у</t>
    </r>
    <r>
      <rPr>
        <sz val="14"/>
        <rFont val="Times New Roman"/>
        <family val="1"/>
        <charset val="204"/>
      </rPr>
      <t xml:space="preserve"> тому числі:</t>
    </r>
  </si>
  <si>
    <t>реверсна дотація</t>
  </si>
  <si>
    <t>[1] Без урахування розділу «Кредитування» (код Типової програмної класифікації видатків та кредитування 8800).</t>
  </si>
  <si>
    <t>8000 [1]</t>
  </si>
  <si>
    <t>Додаток 7                                                                                               до Прогнозу бюджету Мелітопольської міської територіальної громади на 2022-2024 роки</t>
  </si>
  <si>
    <t>Начальник фінансового управління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</si>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</sst>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9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4" fillId="0" borderId="1" xfId="1" applyFont="1" applyBorder="1" applyAlignment="1">
      <alignment horizontal="center" vertical="center" wrapText="1"/>
    </xf>
    <xf numFmtId="0" fontId="8" fillId="0" borderId="0" xfId="0" applyFont="1"/>
    <xf numFmtId="1" fontId="11" fillId="0" borderId="0" xfId="0" applyNumberFormat="1" applyFont="1"/>
    <xf numFmtId="1" fontId="4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&#1072;&#1090;&#1086;&#1082;%2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58">
          <cell r="D58">
            <v>1358077333</v>
          </cell>
        </row>
        <row r="59">
          <cell r="D59">
            <v>967004409</v>
          </cell>
        </row>
        <row r="60">
          <cell r="D60">
            <v>391072924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31" workbookViewId="0">
      <selection activeCell="D55" sqref="D55"/>
    </sheetView>
  </sheetViews>
  <sheetFormatPr defaultRowHeight="18" x14ac:dyDescent="0.25"/>
  <cols>
    <col min="1" max="1" width="10.140625" style="7" customWidth="1"/>
    <col min="2" max="2" width="35.28515625" style="8" customWidth="1"/>
    <col min="3" max="3" width="13.85546875" style="8" customWidth="1"/>
    <col min="4" max="4" width="14.7109375" style="8" customWidth="1"/>
    <col min="5" max="7" width="13.85546875" style="8" customWidth="1"/>
    <col min="8" max="16384" width="9.140625" style="8"/>
  </cols>
  <sheetData>
    <row r="1" spans="1:7" ht="43.9" customHeight="1" x14ac:dyDescent="0.25">
      <c r="E1" s="22" t="s">
        <v>32</v>
      </c>
      <c r="F1" s="23"/>
      <c r="G1" s="23"/>
    </row>
    <row r="2" spans="1:7" ht="18.75" hidden="1" x14ac:dyDescent="0.25">
      <c r="F2" s="6"/>
    </row>
    <row r="3" spans="1:7" ht="18.75" x14ac:dyDescent="0.25">
      <c r="A3" s="4"/>
    </row>
    <row r="4" spans="1:7" ht="18.75" x14ac:dyDescent="0.25">
      <c r="A4" s="28" t="s">
        <v>14</v>
      </c>
      <c r="B4" s="28"/>
      <c r="C4" s="28"/>
      <c r="D4" s="28"/>
      <c r="E4" s="28"/>
      <c r="F4" s="28"/>
      <c r="G4" s="28"/>
    </row>
    <row r="5" spans="1:7" ht="22.15" customHeight="1" x14ac:dyDescent="0.25">
      <c r="A5" s="24" t="s">
        <v>15</v>
      </c>
      <c r="B5" s="24"/>
      <c r="C5" s="24"/>
      <c r="D5" s="24"/>
      <c r="E5" s="24"/>
      <c r="F5" s="24"/>
      <c r="G5" s="24"/>
    </row>
    <row r="6" spans="1:7" ht="18.75" x14ac:dyDescent="0.25">
      <c r="A6" s="25">
        <v>8568000000</v>
      </c>
      <c r="B6" s="25"/>
    </row>
    <row r="7" spans="1:7" ht="18.75" x14ac:dyDescent="0.25">
      <c r="A7" s="1" t="s">
        <v>0</v>
      </c>
    </row>
    <row r="8" spans="1:7" ht="18.75" x14ac:dyDescent="0.25">
      <c r="G8" s="9" t="s">
        <v>1</v>
      </c>
    </row>
    <row r="9" spans="1:7" ht="36.75" customHeight="1" x14ac:dyDescent="0.25">
      <c r="A9" s="27" t="s">
        <v>16</v>
      </c>
      <c r="B9" s="27" t="s">
        <v>17</v>
      </c>
      <c r="C9" s="10" t="s">
        <v>2</v>
      </c>
      <c r="D9" s="10" t="s">
        <v>4</v>
      </c>
      <c r="E9" s="10" t="s">
        <v>5</v>
      </c>
      <c r="F9" s="10" t="s">
        <v>7</v>
      </c>
      <c r="G9" s="10" t="s">
        <v>8</v>
      </c>
    </row>
    <row r="10" spans="1:7" ht="31.5" x14ac:dyDescent="0.25">
      <c r="A10" s="27"/>
      <c r="B10" s="27"/>
      <c r="C10" s="2" t="s">
        <v>3</v>
      </c>
      <c r="D10" s="2" t="s">
        <v>13</v>
      </c>
      <c r="E10" s="2" t="s">
        <v>6</v>
      </c>
      <c r="F10" s="2" t="s">
        <v>6</v>
      </c>
      <c r="G10" s="2" t="s">
        <v>6</v>
      </c>
    </row>
    <row r="11" spans="1:7" ht="18.75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7" ht="37.5" x14ac:dyDescent="0.25">
      <c r="A12" s="10">
        <v>100</v>
      </c>
      <c r="B12" s="3" t="s">
        <v>18</v>
      </c>
      <c r="C12" s="2">
        <v>104206043</v>
      </c>
      <c r="D12" s="2">
        <v>129646990</v>
      </c>
      <c r="E12" s="2">
        <f>SUM(E13:E14)</f>
        <v>128103000</v>
      </c>
      <c r="F12" s="2">
        <f>SUM(F13:F14)</f>
        <v>140241100</v>
      </c>
      <c r="G12" s="2">
        <f>SUM(G13:G14)</f>
        <v>149611900</v>
      </c>
    </row>
    <row r="13" spans="1:7" ht="18.75" x14ac:dyDescent="0.25">
      <c r="A13" s="10" t="s">
        <v>9</v>
      </c>
      <c r="B13" s="3" t="s">
        <v>10</v>
      </c>
      <c r="C13" s="2">
        <v>101635411</v>
      </c>
      <c r="D13" s="2">
        <v>121682200</v>
      </c>
      <c r="E13" s="2">
        <v>128103000</v>
      </c>
      <c r="F13" s="2">
        <v>140241100</v>
      </c>
      <c r="G13" s="2">
        <v>149611900</v>
      </c>
    </row>
    <row r="14" spans="1:7" ht="18.75" x14ac:dyDescent="0.25">
      <c r="A14" s="11" t="s">
        <v>9</v>
      </c>
      <c r="B14" s="3" t="s">
        <v>11</v>
      </c>
      <c r="C14" s="2">
        <v>2570632</v>
      </c>
      <c r="D14" s="2">
        <v>7964790</v>
      </c>
      <c r="E14" s="2"/>
      <c r="F14" s="2"/>
      <c r="G14" s="2"/>
    </row>
    <row r="15" spans="1:7" ht="18.75" x14ac:dyDescent="0.25">
      <c r="A15" s="10">
        <v>1000</v>
      </c>
      <c r="B15" s="3" t="s">
        <v>19</v>
      </c>
      <c r="C15" s="2">
        <v>479243390</v>
      </c>
      <c r="D15" s="2">
        <v>611305053</v>
      </c>
      <c r="E15" s="2">
        <f>SUM(E16:E17)</f>
        <v>686366992</v>
      </c>
      <c r="F15" s="2">
        <f>SUM(F16:F17)</f>
        <v>764111667</v>
      </c>
      <c r="G15" s="2">
        <f>SUM(G16:G17)</f>
        <v>809522314</v>
      </c>
    </row>
    <row r="16" spans="1:7" ht="18.75" x14ac:dyDescent="0.25">
      <c r="A16" s="10" t="s">
        <v>9</v>
      </c>
      <c r="B16" s="3" t="s">
        <v>10</v>
      </c>
      <c r="C16" s="2">
        <v>437956554</v>
      </c>
      <c r="D16" s="2">
        <v>563470273</v>
      </c>
      <c r="E16" s="2">
        <v>620954624</v>
      </c>
      <c r="F16" s="2">
        <v>677944873</v>
      </c>
      <c r="G16" s="2">
        <v>722946551</v>
      </c>
    </row>
    <row r="17" spans="1:7" ht="18.75" x14ac:dyDescent="0.25">
      <c r="A17" s="11" t="s">
        <v>9</v>
      </c>
      <c r="B17" s="3" t="s">
        <v>11</v>
      </c>
      <c r="C17" s="2">
        <v>41286836</v>
      </c>
      <c r="D17" s="2">
        <v>47834780</v>
      </c>
      <c r="E17" s="19">
        <v>65412368</v>
      </c>
      <c r="F17" s="19">
        <v>86166794</v>
      </c>
      <c r="G17" s="19">
        <v>86575763</v>
      </c>
    </row>
    <row r="18" spans="1:7" ht="37.5" x14ac:dyDescent="0.25">
      <c r="A18" s="10">
        <v>2000</v>
      </c>
      <c r="B18" s="3" t="s">
        <v>20</v>
      </c>
      <c r="C18" s="2">
        <v>131700342</v>
      </c>
      <c r="D18" s="2">
        <v>45761181</v>
      </c>
      <c r="E18" s="2">
        <f>SUM(E19:E20)</f>
        <v>35664255</v>
      </c>
      <c r="F18" s="2">
        <f>SUM(F19:F20)</f>
        <v>35525557</v>
      </c>
      <c r="G18" s="2">
        <f>SUM(G19:G20)</f>
        <v>37289260</v>
      </c>
    </row>
    <row r="19" spans="1:7" ht="18.75" x14ac:dyDescent="0.25">
      <c r="A19" s="10" t="s">
        <v>9</v>
      </c>
      <c r="B19" s="3" t="s">
        <v>10</v>
      </c>
      <c r="C19" s="2">
        <v>102736537</v>
      </c>
      <c r="D19" s="2">
        <v>40924916</v>
      </c>
      <c r="E19" s="2">
        <v>33633500</v>
      </c>
      <c r="F19" s="2">
        <v>35502800</v>
      </c>
      <c r="G19" s="2">
        <v>37265000</v>
      </c>
    </row>
    <row r="20" spans="1:7" ht="18.75" x14ac:dyDescent="0.25">
      <c r="A20" s="11" t="s">
        <v>9</v>
      </c>
      <c r="B20" s="3" t="s">
        <v>11</v>
      </c>
      <c r="C20" s="2">
        <v>28963805</v>
      </c>
      <c r="D20" s="2">
        <v>4836265</v>
      </c>
      <c r="E20" s="19">
        <v>2030755</v>
      </c>
      <c r="F20" s="19">
        <v>22757</v>
      </c>
      <c r="G20" s="19">
        <v>24260</v>
      </c>
    </row>
    <row r="21" spans="1:7" ht="61.5" customHeight="1" x14ac:dyDescent="0.25">
      <c r="A21" s="10">
        <v>3000</v>
      </c>
      <c r="B21" s="3" t="s">
        <v>21</v>
      </c>
      <c r="C21" s="2">
        <v>23434808</v>
      </c>
      <c r="D21" s="2">
        <v>25765971</v>
      </c>
      <c r="E21" s="2">
        <f>SUM(E22:E23)</f>
        <v>27285753</v>
      </c>
      <c r="F21" s="2">
        <f>SUM(F22:F23)</f>
        <v>20548500</v>
      </c>
      <c r="G21" s="2">
        <f>SUM(G22:G23)</f>
        <v>20548500</v>
      </c>
    </row>
    <row r="22" spans="1:7" ht="18.75" x14ac:dyDescent="0.25">
      <c r="A22" s="10" t="s">
        <v>9</v>
      </c>
      <c r="B22" s="12" t="s">
        <v>10</v>
      </c>
      <c r="C22" s="2">
        <v>21904433</v>
      </c>
      <c r="D22" s="2">
        <v>24740100</v>
      </c>
      <c r="E22" s="2">
        <v>20548500</v>
      </c>
      <c r="F22" s="2">
        <v>20548500</v>
      </c>
      <c r="G22" s="2">
        <v>20548500</v>
      </c>
    </row>
    <row r="23" spans="1:7" ht="18.75" x14ac:dyDescent="0.25">
      <c r="A23" s="11" t="s">
        <v>9</v>
      </c>
      <c r="B23" s="12" t="s">
        <v>11</v>
      </c>
      <c r="C23" s="2">
        <v>1530375</v>
      </c>
      <c r="D23" s="2">
        <v>1025871</v>
      </c>
      <c r="E23" s="2">
        <v>6737253</v>
      </c>
      <c r="F23" s="2">
        <v>0</v>
      </c>
      <c r="G23" s="2">
        <v>0</v>
      </c>
    </row>
    <row r="24" spans="1:7" ht="37.5" x14ac:dyDescent="0.25">
      <c r="A24" s="10">
        <v>4000</v>
      </c>
      <c r="B24" s="3" t="s">
        <v>22</v>
      </c>
      <c r="C24" s="2">
        <v>245561447</v>
      </c>
      <c r="D24" s="2">
        <v>31993000</v>
      </c>
      <c r="E24" s="2">
        <f>SUM(E25:E26)</f>
        <v>49152848</v>
      </c>
      <c r="F24" s="2">
        <f>SUM(F25:F26)</f>
        <v>51432153</v>
      </c>
      <c r="G24" s="2">
        <f>SUM(G25:G26)</f>
        <v>57234706</v>
      </c>
    </row>
    <row r="25" spans="1:7" ht="18.75" x14ac:dyDescent="0.25">
      <c r="A25" s="10" t="s">
        <v>9</v>
      </c>
      <c r="B25" s="3" t="s">
        <v>10</v>
      </c>
      <c r="C25" s="2">
        <v>21976947</v>
      </c>
      <c r="D25" s="2">
        <v>26831300</v>
      </c>
      <c r="E25" s="2">
        <v>29627400</v>
      </c>
      <c r="F25" s="2">
        <v>30888800</v>
      </c>
      <c r="G25" s="2">
        <v>32697000</v>
      </c>
    </row>
    <row r="26" spans="1:7" ht="18.75" x14ac:dyDescent="0.25">
      <c r="A26" s="11" t="s">
        <v>9</v>
      </c>
      <c r="B26" s="3" t="s">
        <v>11</v>
      </c>
      <c r="C26" s="2">
        <v>2579197</v>
      </c>
      <c r="D26" s="2">
        <v>5161700</v>
      </c>
      <c r="E26" s="2">
        <v>19525448</v>
      </c>
      <c r="F26" s="2">
        <v>20543353</v>
      </c>
      <c r="G26" s="2">
        <v>24537706</v>
      </c>
    </row>
    <row r="27" spans="1:7" ht="37.5" x14ac:dyDescent="0.25">
      <c r="A27" s="10">
        <v>5000</v>
      </c>
      <c r="B27" s="3" t="s">
        <v>23</v>
      </c>
      <c r="C27" s="2">
        <v>27560418</v>
      </c>
      <c r="D27" s="2">
        <v>38213057</v>
      </c>
      <c r="E27" s="2">
        <f>SUM(E28:E29)</f>
        <v>39240678</v>
      </c>
      <c r="F27" s="2">
        <f>SUM(F28:F29)</f>
        <v>39891010</v>
      </c>
      <c r="G27" s="2">
        <f>SUM(G28:G29)</f>
        <v>50951543</v>
      </c>
    </row>
    <row r="28" spans="1:7" ht="18.75" x14ac:dyDescent="0.25">
      <c r="A28" s="10" t="s">
        <v>9</v>
      </c>
      <c r="B28" s="3" t="s">
        <v>10</v>
      </c>
      <c r="C28" s="2">
        <v>17966220</v>
      </c>
      <c r="D28" s="2">
        <v>28130800</v>
      </c>
      <c r="E28" s="2">
        <v>29222000</v>
      </c>
      <c r="F28" s="2">
        <v>31087800</v>
      </c>
      <c r="G28" s="2">
        <v>32549700</v>
      </c>
    </row>
    <row r="29" spans="1:7" ht="18.75" x14ac:dyDescent="0.25">
      <c r="A29" s="11" t="s">
        <v>9</v>
      </c>
      <c r="B29" s="3" t="s">
        <v>11</v>
      </c>
      <c r="C29" s="2">
        <v>9594198</v>
      </c>
      <c r="D29" s="2">
        <v>10082257</v>
      </c>
      <c r="E29" s="2">
        <v>10018678</v>
      </c>
      <c r="F29" s="2">
        <v>8803210</v>
      </c>
      <c r="G29" s="2">
        <v>18401843</v>
      </c>
    </row>
    <row r="30" spans="1:7" ht="37.5" x14ac:dyDescent="0.25">
      <c r="A30" s="10">
        <v>6000</v>
      </c>
      <c r="B30" s="3" t="s">
        <v>24</v>
      </c>
      <c r="C30" s="2">
        <v>129056007</v>
      </c>
      <c r="D30" s="2">
        <v>84228890</v>
      </c>
      <c r="E30" s="2">
        <f>SUM(E31:E32)</f>
        <v>90943800</v>
      </c>
      <c r="F30" s="2">
        <f>SUM(F31:F32)</f>
        <v>72599000</v>
      </c>
      <c r="G30" s="2">
        <f>SUM(G31:G32)</f>
        <v>87178600</v>
      </c>
    </row>
    <row r="31" spans="1:7" ht="18.75" x14ac:dyDescent="0.25">
      <c r="A31" s="10" t="s">
        <v>9</v>
      </c>
      <c r="B31" s="3" t="s">
        <v>10</v>
      </c>
      <c r="C31" s="2">
        <v>88745659</v>
      </c>
      <c r="D31" s="2">
        <v>71934974</v>
      </c>
      <c r="E31" s="2">
        <v>71954800</v>
      </c>
      <c r="F31" s="2">
        <v>72599000</v>
      </c>
      <c r="G31" s="2">
        <v>87178600</v>
      </c>
    </row>
    <row r="32" spans="1:7" ht="18.75" x14ac:dyDescent="0.25">
      <c r="A32" s="11" t="s">
        <v>9</v>
      </c>
      <c r="B32" s="3" t="s">
        <v>11</v>
      </c>
      <c r="C32" s="2">
        <v>40310348</v>
      </c>
      <c r="D32" s="2">
        <v>12293916</v>
      </c>
      <c r="E32" s="2">
        <v>18989000</v>
      </c>
      <c r="F32" s="2">
        <v>0</v>
      </c>
      <c r="G32" s="2">
        <v>0</v>
      </c>
    </row>
    <row r="33" spans="1:7" ht="37.5" x14ac:dyDescent="0.25">
      <c r="A33" s="10">
        <v>7000</v>
      </c>
      <c r="B33" s="3" t="s">
        <v>25</v>
      </c>
      <c r="C33" s="2">
        <v>422960605</v>
      </c>
      <c r="D33" s="2">
        <v>333472093</v>
      </c>
      <c r="E33" s="2">
        <f>SUM(E34:E35)</f>
        <v>142886764</v>
      </c>
      <c r="F33" s="2">
        <f>SUM(F34:F35)</f>
        <v>193213008</v>
      </c>
      <c r="G33" s="2">
        <f>SUM(G34:G35)</f>
        <v>186117440</v>
      </c>
    </row>
    <row r="34" spans="1:7" ht="18.75" x14ac:dyDescent="0.25">
      <c r="A34" s="10" t="s">
        <v>9</v>
      </c>
      <c r="B34" s="3" t="s">
        <v>10</v>
      </c>
      <c r="C34" s="2">
        <v>44540451</v>
      </c>
      <c r="D34" s="2">
        <v>67322546</v>
      </c>
      <c r="E34" s="2">
        <v>16767800</v>
      </c>
      <c r="F34" s="2">
        <v>16767800</v>
      </c>
      <c r="G34" s="2">
        <v>16767800</v>
      </c>
    </row>
    <row r="35" spans="1:7" ht="18.75" x14ac:dyDescent="0.25">
      <c r="A35" s="11" t="s">
        <v>9</v>
      </c>
      <c r="B35" s="3" t="s">
        <v>11</v>
      </c>
      <c r="C35" s="2">
        <v>378420154</v>
      </c>
      <c r="D35" s="2">
        <v>266149547</v>
      </c>
      <c r="E35" s="2">
        <v>126118964</v>
      </c>
      <c r="F35" s="2">
        <v>176445208</v>
      </c>
      <c r="G35" s="2">
        <v>169349640</v>
      </c>
    </row>
    <row r="36" spans="1:7" ht="37.5" x14ac:dyDescent="0.25">
      <c r="A36" s="16" t="s">
        <v>31</v>
      </c>
      <c r="B36" s="3" t="s">
        <v>26</v>
      </c>
      <c r="C36" s="2">
        <v>44954715</v>
      </c>
      <c r="D36" s="2">
        <f>53386977+1377500</f>
        <v>54764477</v>
      </c>
      <c r="E36" s="2">
        <f>SUM(E37:E38)</f>
        <v>29135000</v>
      </c>
      <c r="F36" s="2">
        <f>SUM(F37:F38)</f>
        <v>39472700</v>
      </c>
      <c r="G36" s="2">
        <f>SUM(G37:G38)</f>
        <v>41036200</v>
      </c>
    </row>
    <row r="37" spans="1:7" ht="18.75" x14ac:dyDescent="0.25">
      <c r="A37" s="10" t="s">
        <v>9</v>
      </c>
      <c r="B37" s="3" t="s">
        <v>10</v>
      </c>
      <c r="C37" s="2">
        <v>4843615</v>
      </c>
      <c r="D37" s="2">
        <v>21917300</v>
      </c>
      <c r="E37" s="2">
        <v>28855000</v>
      </c>
      <c r="F37" s="2">
        <v>39152700</v>
      </c>
      <c r="G37" s="2">
        <v>40676200</v>
      </c>
    </row>
    <row r="38" spans="1:7" ht="18.75" x14ac:dyDescent="0.25">
      <c r="A38" s="11" t="s">
        <v>9</v>
      </c>
      <c r="B38" s="3" t="s">
        <v>11</v>
      </c>
      <c r="C38" s="2">
        <v>40108100</v>
      </c>
      <c r="D38" s="2">
        <f>31469677+1377500</f>
        <v>32847177</v>
      </c>
      <c r="E38" s="2">
        <v>280000</v>
      </c>
      <c r="F38" s="2">
        <v>320000</v>
      </c>
      <c r="G38" s="2">
        <v>360000</v>
      </c>
    </row>
    <row r="39" spans="1:7" ht="37.5" x14ac:dyDescent="0.25">
      <c r="A39" s="10">
        <v>9000</v>
      </c>
      <c r="B39" s="3" t="s">
        <v>27</v>
      </c>
      <c r="C39" s="2">
        <v>1568337</v>
      </c>
      <c r="D39" s="2">
        <v>2926621</v>
      </c>
      <c r="E39" s="2">
        <f>SUM(E42+E40)</f>
        <v>0</v>
      </c>
      <c r="F39" s="2">
        <f>SUM(F42+F40)</f>
        <v>0</v>
      </c>
      <c r="G39" s="2">
        <f>SUM(G42+G40)</f>
        <v>0</v>
      </c>
    </row>
    <row r="40" spans="1:7" ht="37.5" x14ac:dyDescent="0.25">
      <c r="A40" s="10" t="s">
        <v>9</v>
      </c>
      <c r="B40" s="3" t="s">
        <v>28</v>
      </c>
      <c r="C40" s="2">
        <v>369479</v>
      </c>
      <c r="D40" s="2">
        <v>50000</v>
      </c>
      <c r="E40" s="2"/>
      <c r="F40" s="2"/>
      <c r="G40" s="2"/>
    </row>
    <row r="41" spans="1:7" ht="18.75" x14ac:dyDescent="0.25">
      <c r="A41" s="10">
        <v>9110</v>
      </c>
      <c r="B41" s="3" t="s">
        <v>29</v>
      </c>
      <c r="C41" s="2">
        <v>0</v>
      </c>
      <c r="D41" s="2">
        <v>0</v>
      </c>
      <c r="E41" s="2"/>
      <c r="F41" s="2"/>
      <c r="G41" s="2"/>
    </row>
    <row r="42" spans="1:7" ht="18.75" x14ac:dyDescent="0.25">
      <c r="A42" s="11" t="s">
        <v>9</v>
      </c>
      <c r="B42" s="3" t="s">
        <v>11</v>
      </c>
      <c r="C42" s="2">
        <v>1198858</v>
      </c>
      <c r="D42" s="2">
        <v>2876621</v>
      </c>
      <c r="E42" s="2"/>
      <c r="F42" s="2"/>
      <c r="G42" s="2"/>
    </row>
    <row r="43" spans="1:7" ht="18.75" x14ac:dyDescent="0.25">
      <c r="A43" s="11" t="s">
        <v>9</v>
      </c>
      <c r="B43" s="3" t="s">
        <v>12</v>
      </c>
      <c r="C43" s="2">
        <f>SUM(C44:C45)</f>
        <v>1389237811</v>
      </c>
      <c r="D43" s="2">
        <f>SUM(D44:D45)</f>
        <v>1358077333</v>
      </c>
      <c r="E43" s="2">
        <f>SUM(E44:E45)</f>
        <v>1228779090</v>
      </c>
      <c r="F43" s="2">
        <f>SUM(F44:F45)</f>
        <v>1357034695</v>
      </c>
      <c r="G43" s="2">
        <f>SUM(G44:G45)</f>
        <v>1451790463</v>
      </c>
    </row>
    <row r="44" spans="1:7" ht="18.75" x14ac:dyDescent="0.25">
      <c r="A44" s="11" t="s">
        <v>9</v>
      </c>
      <c r="B44" s="3" t="s">
        <v>10</v>
      </c>
      <c r="C44" s="2">
        <v>842675306</v>
      </c>
      <c r="D44" s="2">
        <v>967004409</v>
      </c>
      <c r="E44" s="2">
        <v>979666624</v>
      </c>
      <c r="F44" s="2">
        <v>1064733373</v>
      </c>
      <c r="G44" s="2">
        <v>1140241251</v>
      </c>
    </row>
    <row r="45" spans="1:7" ht="18.75" x14ac:dyDescent="0.25">
      <c r="A45" s="11" t="s">
        <v>9</v>
      </c>
      <c r="B45" s="3" t="s">
        <v>11</v>
      </c>
      <c r="C45" s="2">
        <v>546562505</v>
      </c>
      <c r="D45" s="2">
        <v>391072924</v>
      </c>
      <c r="E45" s="2">
        <v>249112466</v>
      </c>
      <c r="F45" s="2">
        <v>292301322</v>
      </c>
      <c r="G45" s="2">
        <v>311549212</v>
      </c>
    </row>
    <row r="46" spans="1:7" ht="18.75" hidden="1" x14ac:dyDescent="0.25">
      <c r="A46" s="5"/>
      <c r="C46" s="13">
        <f>C12+C15++C18+C21+C24+C27+C30+C33+C36+C39</f>
        <v>1610246112</v>
      </c>
      <c r="D46" s="13">
        <f>D12+D15++D18+D21+D24+D27+D30+D33+D36+D39</f>
        <v>1358077333</v>
      </c>
      <c r="E46" s="13">
        <f>E12+E15++E18+E21+E24+E27+E30+E33+E36+E39</f>
        <v>1228779090</v>
      </c>
      <c r="F46" s="13">
        <f>F12+F15++F18+F21+F24+F27+F30+F33+F36+F39</f>
        <v>1357034695</v>
      </c>
      <c r="G46" s="13">
        <f>G12+G15++G18+G21+G24+G27+G30+G33+G36+G39</f>
        <v>1439490463</v>
      </c>
    </row>
    <row r="47" spans="1:7" hidden="1" x14ac:dyDescent="0.25">
      <c r="A47" s="15"/>
      <c r="B47" s="15"/>
      <c r="C47" s="17">
        <f>C13+C16+C19+C22+C25+C28+C31+C34+C37+C40</f>
        <v>842675306</v>
      </c>
      <c r="D47" s="17">
        <f>D13+D16+D19+D22+D25+D28+D31+D34+D37+D40</f>
        <v>967004409</v>
      </c>
      <c r="E47" s="17">
        <f>E13+E16+E19+E22+E25+E28+E31+E34+E37+E40</f>
        <v>979666624</v>
      </c>
      <c r="F47" s="17">
        <f>F13+F16+F19+F22+F25+F28+F31+F34+F37+F40</f>
        <v>1064733373</v>
      </c>
      <c r="G47" s="17">
        <f>G13+G16+G19+G22+G25+G28+G31+G34+G37+G40</f>
        <v>1140241251</v>
      </c>
    </row>
    <row r="48" spans="1:7" hidden="1" x14ac:dyDescent="0.25">
      <c r="A48" s="15"/>
      <c r="B48" s="15"/>
      <c r="C48" s="17">
        <f>C14+C17+C20+C23+C26+C29+C32+C35+C38+C42</f>
        <v>546562503</v>
      </c>
      <c r="D48" s="17">
        <f>D14+D17+D20+D23+D26+D29+D32+D35+D38+D42</f>
        <v>391072924</v>
      </c>
      <c r="E48" s="17">
        <f>E14+E17+E20+E23+E26+E29+E32+E35+E38+E42</f>
        <v>249112466</v>
      </c>
      <c r="F48" s="17">
        <f>F14+F17+F20+F23+F26+F29+F32+F35+F38+F42</f>
        <v>292301322</v>
      </c>
      <c r="G48" s="17">
        <f>G14+G17+G20+G23+G26+G29+G32+G35+G38+G42</f>
        <v>299249212</v>
      </c>
    </row>
    <row r="49" spans="1:7" ht="27.6" customHeight="1" x14ac:dyDescent="0.25">
      <c r="A49" s="26" t="s">
        <v>30</v>
      </c>
      <c r="B49" s="26"/>
      <c r="C49" s="26"/>
      <c r="D49" s="26"/>
      <c r="E49" s="26"/>
      <c r="F49" s="26"/>
      <c r="G49" s="26"/>
    </row>
    <row r="50" spans="1:7" ht="0.6" hidden="1" customHeight="1" x14ac:dyDescent="0.25">
      <c r="A50" s="14"/>
      <c r="B50" s="15"/>
      <c r="C50" s="15"/>
      <c r="D50" s="15"/>
      <c r="E50" s="15"/>
      <c r="F50" s="15"/>
      <c r="G50" s="15"/>
    </row>
    <row r="51" spans="1:7" ht="18.75" hidden="1" x14ac:dyDescent="0.25">
      <c r="A51" s="5"/>
      <c r="D51" s="18">
        <f>D46-[1]Лист2!$D$58</f>
        <v>0</v>
      </c>
    </row>
    <row r="52" spans="1:7" ht="18.75" hidden="1" x14ac:dyDescent="0.25">
      <c r="A52" s="5"/>
      <c r="D52" s="18">
        <f>D47-[1]Лист2!$D$59</f>
        <v>0</v>
      </c>
    </row>
    <row r="53" spans="1:7" ht="18.75" hidden="1" x14ac:dyDescent="0.25">
      <c r="A53" s="5"/>
      <c r="D53" s="18">
        <f>D48-[1]Лист2!$D$60</f>
        <v>0</v>
      </c>
    </row>
    <row r="54" spans="1:7" ht="18.75" x14ac:dyDescent="0.25">
      <c r="A54" s="5"/>
    </row>
    <row r="55" spans="1:7" customFormat="1" ht="18.75" x14ac:dyDescent="0.3">
      <c r="A55" s="21" t="s">
        <v>33</v>
      </c>
      <c r="B55" s="21"/>
      <c r="F55" s="20" t="s">
        <v>34</v>
      </c>
    </row>
  </sheetData>
  <mergeCells count="8">
    <mergeCell ref="A55:B55"/>
    <mergeCell ref="E1:G1"/>
    <mergeCell ref="A5:G5"/>
    <mergeCell ref="A6:B6"/>
    <mergeCell ref="A49:G49"/>
    <mergeCell ref="A9:A10"/>
    <mergeCell ref="B9:B10"/>
    <mergeCell ref="A4:G4"/>
  </mergeCells>
  <phoneticPr fontId="0" type="noConversion"/>
  <hyperlinks>
    <hyperlink ref="A49" location="_ftnref1" display="_ftnref1"/>
  </hyperlinks>
  <printOptions horizontalCentered="1"/>
  <pageMargins left="0.74803149606299213" right="0.74803149606299213" top="0.39370078740157483" bottom="0.39370078740157483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Лист2</vt:lpstr>
      <vt:lpstr>Лист2!_ftn1</vt:lpstr>
      <vt:lpstr>Лист2!_ftnref1</vt:lpstr>
      <vt:lpstr>Лист2!Заголовки_для_печати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2021-08-12T13:36:43Z</cp:lastPrinted>
  <dcterms:created xsi:type="dcterms:W3CDTF">1996-10-08T23:32:33Z</dcterms:created>
  <dcterms:modified xsi:type="dcterms:W3CDTF">2021-08-16T06:27:10Z</dcterms:modified>
</cp:coreProperties>
</file>