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август\26.08.2021\фінансові питання\прогноз бюджету\"/>
    </mc:Choice>
  </mc:AlternateContent>
  <bookViews>
    <workbookView xWindow="0" yWindow="0" windowWidth="20490" windowHeight="7620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8" i="1" s="1"/>
  <c r="D24" i="1"/>
  <c r="D23" i="1" s="1"/>
  <c r="D26" i="1" s="1"/>
  <c r="D12" i="1"/>
  <c r="D11" i="1"/>
  <c r="G25" i="1"/>
  <c r="G23" i="1" s="1"/>
  <c r="G26" i="1" s="1"/>
  <c r="F25" i="1"/>
  <c r="F23" i="1" s="1"/>
  <c r="F26" i="1" s="1"/>
  <c r="E25" i="1"/>
  <c r="E23" i="1" s="1"/>
  <c r="E26" i="1" s="1"/>
  <c r="G20" i="1"/>
  <c r="F20" i="1"/>
  <c r="E20" i="1"/>
  <c r="G13" i="1"/>
  <c r="F13" i="1"/>
  <c r="G10" i="1"/>
  <c r="F10" i="1"/>
  <c r="E13" i="1"/>
  <c r="E10" i="1"/>
  <c r="C28" i="1"/>
  <c r="G27" i="1"/>
  <c r="F27" i="1"/>
  <c r="E27" i="1"/>
  <c r="C27" i="1"/>
  <c r="C26" i="1"/>
  <c r="G18" i="1"/>
  <c r="F18" i="1"/>
  <c r="E18" i="1"/>
  <c r="D18" i="1"/>
  <c r="G17" i="1"/>
  <c r="F17" i="1"/>
  <c r="E17" i="1"/>
  <c r="C18" i="1"/>
  <c r="C17" i="1"/>
  <c r="C16" i="1"/>
  <c r="C23" i="1"/>
  <c r="F16" i="1" l="1"/>
  <c r="D27" i="1"/>
  <c r="D10" i="1"/>
  <c r="D16" i="1" s="1"/>
  <c r="D17" i="1"/>
  <c r="G16" i="1"/>
  <c r="E16" i="1"/>
  <c r="G28" i="1"/>
  <c r="F28" i="1"/>
  <c r="E28" i="1"/>
</calcChain>
</file>

<file path=xl/sharedStrings.xml><?xml version="1.0" encoding="utf-8"?>
<sst xmlns="http://schemas.openxmlformats.org/spreadsheetml/2006/main" count="53" uniqueCount="28">
  <si>
    <t xml:space="preserve">Показники фінансування бюджету </t>
  </si>
  <si>
    <t>(код бюджету)</t>
  </si>
  <si>
    <t>(грн)</t>
  </si>
  <si>
    <t>Код</t>
  </si>
  <si>
    <t xml:space="preserve">Найменування показника </t>
  </si>
  <si>
    <t>(звіт)</t>
  </si>
  <si>
    <t>(затверджено)</t>
  </si>
  <si>
    <t>(план)</t>
  </si>
  <si>
    <t>І. Фінансування за типом кредитора</t>
  </si>
  <si>
    <t>Внутрішнє фінансування, у тому числі:</t>
  </si>
  <si>
    <t>Х</t>
  </si>
  <si>
    <t>загальний фонд</t>
  </si>
  <si>
    <t>спеціальний фонд</t>
  </si>
  <si>
    <t>Зовнішнє фінансування, у тому числі:</t>
  </si>
  <si>
    <t>УСЬОГО за розділом І, у тому числі:</t>
  </si>
  <si>
    <t>ІІ. Фінансування за типом боргового зобов’язання</t>
  </si>
  <si>
    <t>Фінансування за борговими операціями, у тому числі:</t>
  </si>
  <si>
    <t>Фінансування за активними операціями, у тому числі:</t>
  </si>
  <si>
    <t>УСЬОГО за розділом ІІ, у тому числі:</t>
  </si>
  <si>
    <t>08568000000</t>
  </si>
  <si>
    <t>2020 рік</t>
  </si>
  <si>
    <t>2021 рік</t>
  </si>
  <si>
    <t>2022 рік</t>
  </si>
  <si>
    <t>2023 рік</t>
  </si>
  <si>
    <t>2024 рік</t>
  </si>
  <si>
    <t>Начальник фінансового управління</t>
  </si>
  <si>
    <t>Яна ЧАБАН</t>
  </si>
  <si>
    <t>Додаток 3                                                                                               до Прогнозу бюджету Мелітопольської міської територіальної громади на 2022-2024 роки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</si>
</sst>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 vertical="center" indent="15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abSelected="1" topLeftCell="A10" workbookViewId="0">
      <selection activeCell="C38" sqref="C38"/>
    </sheetView>
  </sheetViews>
  <sheetFormatPr defaultRowHeight="15" x14ac:dyDescent="0.25"/>
  <cols>
    <col min="2" max="2" width="64.85546875" customWidth="1"/>
    <col min="3" max="3" width="11.7109375" bestFit="1" customWidth="1"/>
    <col min="4" max="4" width="12.28515625" customWidth="1"/>
    <col min="5" max="5" width="13.28515625" customWidth="1"/>
    <col min="6" max="7" width="13.140625" customWidth="1"/>
  </cols>
  <sheetData>
    <row r="1" spans="1:7" ht="48" customHeight="1" x14ac:dyDescent="0.25">
      <c r="A1" s="1"/>
      <c r="D1" s="25" t="s">
        <v>27</v>
      </c>
      <c r="E1" s="25"/>
      <c r="F1" s="25"/>
      <c r="G1" s="25"/>
    </row>
    <row r="2" spans="1:7" ht="18.75" x14ac:dyDescent="0.25">
      <c r="A2" s="26" t="s">
        <v>0</v>
      </c>
      <c r="B2" s="26"/>
      <c r="C2" s="26"/>
      <c r="D2" s="26"/>
      <c r="E2" s="26"/>
      <c r="F2" s="26"/>
      <c r="G2" s="26"/>
    </row>
    <row r="3" spans="1:7" ht="18.75" x14ac:dyDescent="0.25">
      <c r="A3" s="27" t="s">
        <v>19</v>
      </c>
      <c r="B3" s="27"/>
      <c r="C3" s="27"/>
      <c r="D3" s="27"/>
      <c r="E3" s="27"/>
      <c r="F3" s="27"/>
      <c r="G3" s="27"/>
    </row>
    <row r="4" spans="1:7" ht="15.75" x14ac:dyDescent="0.25">
      <c r="A4" s="28" t="s">
        <v>1</v>
      </c>
      <c r="B4" s="28"/>
      <c r="C4" s="28"/>
      <c r="D4" s="28"/>
      <c r="E4" s="28"/>
      <c r="F4" s="28"/>
      <c r="G4" s="28"/>
    </row>
    <row r="5" spans="1:7" ht="15.75" x14ac:dyDescent="0.25">
      <c r="A5" s="29" t="s">
        <v>2</v>
      </c>
      <c r="B5" s="29"/>
      <c r="C5" s="29"/>
      <c r="D5" s="29"/>
      <c r="E5" s="29"/>
      <c r="F5" s="29"/>
      <c r="G5" s="29"/>
    </row>
    <row r="6" spans="1:7" ht="18.600000000000001" customHeight="1" x14ac:dyDescent="0.25">
      <c r="A6" s="22" t="s">
        <v>3</v>
      </c>
      <c r="B6" s="23" t="s">
        <v>4</v>
      </c>
      <c r="C6" s="12" t="s">
        <v>20</v>
      </c>
      <c r="D6" s="18" t="s">
        <v>21</v>
      </c>
      <c r="E6" s="13" t="s">
        <v>22</v>
      </c>
      <c r="F6" s="18" t="s">
        <v>23</v>
      </c>
      <c r="G6" s="14" t="s">
        <v>24</v>
      </c>
    </row>
    <row r="7" spans="1:7" ht="16.899999999999999" customHeight="1" x14ac:dyDescent="0.25">
      <c r="A7" s="22"/>
      <c r="B7" s="23"/>
      <c r="C7" s="15" t="s">
        <v>5</v>
      </c>
      <c r="D7" s="19" t="s">
        <v>6</v>
      </c>
      <c r="E7" s="16" t="s">
        <v>7</v>
      </c>
      <c r="F7" s="19" t="s">
        <v>7</v>
      </c>
      <c r="G7" s="17" t="s">
        <v>7</v>
      </c>
    </row>
    <row r="8" spans="1:7" ht="15.75" x14ac:dyDescent="0.25">
      <c r="A8" s="4">
        <v>1</v>
      </c>
      <c r="B8" s="4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</row>
    <row r="9" spans="1:7" ht="18.75" x14ac:dyDescent="0.25">
      <c r="A9" s="24" t="s">
        <v>8</v>
      </c>
      <c r="B9" s="24"/>
      <c r="C9" s="24"/>
      <c r="D9" s="24"/>
      <c r="E9" s="24"/>
      <c r="F9" s="24"/>
      <c r="G9" s="24"/>
    </row>
    <row r="10" spans="1:7" ht="18.75" x14ac:dyDescent="0.25">
      <c r="A10" s="5">
        <v>200000</v>
      </c>
      <c r="B10" s="5" t="s">
        <v>9</v>
      </c>
      <c r="C10" s="4">
        <v>39649142</v>
      </c>
      <c r="D10" s="10">
        <f>SUM(D11:D12)</f>
        <v>106767444</v>
      </c>
      <c r="E10" s="4">
        <f>SUM(E11:E12)</f>
        <v>11000000</v>
      </c>
      <c r="F10" s="4">
        <f t="shared" ref="F10:G10" si="0">SUM(F11:F12)</f>
        <v>2150660</v>
      </c>
      <c r="G10" s="4">
        <f t="shared" si="0"/>
        <v>-14500000</v>
      </c>
    </row>
    <row r="11" spans="1:7" ht="18.75" x14ac:dyDescent="0.25">
      <c r="A11" s="6" t="s">
        <v>10</v>
      </c>
      <c r="B11" s="5" t="s">
        <v>11</v>
      </c>
      <c r="C11" s="4">
        <v>-151376441</v>
      </c>
      <c r="D11" s="4">
        <f>-97566143-80000000</f>
        <v>-177566143</v>
      </c>
      <c r="E11" s="4">
        <v>-200827300</v>
      </c>
      <c r="F11" s="4">
        <v>-249151500</v>
      </c>
      <c r="G11" s="4">
        <v>-280346200</v>
      </c>
    </row>
    <row r="12" spans="1:7" ht="18.75" x14ac:dyDescent="0.25">
      <c r="A12" s="6" t="s">
        <v>10</v>
      </c>
      <c r="B12" s="5" t="s">
        <v>12</v>
      </c>
      <c r="C12" s="4">
        <v>191025583</v>
      </c>
      <c r="D12" s="4">
        <f>204333587+80000000</f>
        <v>284333587</v>
      </c>
      <c r="E12" s="4">
        <v>211827300</v>
      </c>
      <c r="F12" s="4">
        <v>251302160</v>
      </c>
      <c r="G12" s="4">
        <v>265846200</v>
      </c>
    </row>
    <row r="13" spans="1:7" ht="18.75" x14ac:dyDescent="0.25">
      <c r="A13" s="6">
        <v>300000</v>
      </c>
      <c r="B13" s="5" t="s">
        <v>13</v>
      </c>
      <c r="C13" s="4">
        <v>12555000</v>
      </c>
      <c r="D13" s="4">
        <v>-2234000</v>
      </c>
      <c r="E13" s="4">
        <f>SUM(E14:E15)</f>
        <v>-3695345</v>
      </c>
      <c r="F13" s="4">
        <f t="shared" ref="F13:G13" si="1">SUM(F14:F15)</f>
        <v>-3695345</v>
      </c>
      <c r="G13" s="4">
        <f t="shared" si="1"/>
        <v>-2771509</v>
      </c>
    </row>
    <row r="14" spans="1:7" ht="18.75" x14ac:dyDescent="0.25">
      <c r="A14" s="6" t="s">
        <v>10</v>
      </c>
      <c r="B14" s="5" t="s">
        <v>11</v>
      </c>
      <c r="C14" s="8"/>
      <c r="D14" s="8"/>
      <c r="E14" s="8"/>
      <c r="F14" s="8"/>
      <c r="G14" s="8"/>
    </row>
    <row r="15" spans="1:7" ht="18.75" x14ac:dyDescent="0.25">
      <c r="A15" s="6" t="s">
        <v>10</v>
      </c>
      <c r="B15" s="5" t="s">
        <v>12</v>
      </c>
      <c r="C15" s="4">
        <v>12555000</v>
      </c>
      <c r="D15" s="4">
        <v>-2234000</v>
      </c>
      <c r="E15" s="4">
        <v>-3695345</v>
      </c>
      <c r="F15" s="4">
        <v>-3695345</v>
      </c>
      <c r="G15" s="4">
        <v>-2771509</v>
      </c>
    </row>
    <row r="16" spans="1:7" ht="18.75" x14ac:dyDescent="0.25">
      <c r="A16" s="6" t="s">
        <v>10</v>
      </c>
      <c r="B16" s="5" t="s">
        <v>14</v>
      </c>
      <c r="C16" s="4">
        <f>SUM(C13+C10)</f>
        <v>52204142</v>
      </c>
      <c r="D16" s="4">
        <f t="shared" ref="D16:G16" si="2">SUM(D13+D10)</f>
        <v>104533444</v>
      </c>
      <c r="E16" s="4">
        <f t="shared" si="2"/>
        <v>7304655</v>
      </c>
      <c r="F16" s="4">
        <f t="shared" si="2"/>
        <v>-1544685</v>
      </c>
      <c r="G16" s="4">
        <f t="shared" si="2"/>
        <v>-17271509</v>
      </c>
    </row>
    <row r="17" spans="1:7" ht="18.75" x14ac:dyDescent="0.25">
      <c r="A17" s="6" t="s">
        <v>10</v>
      </c>
      <c r="B17" s="5" t="s">
        <v>11</v>
      </c>
      <c r="C17" s="4">
        <f t="shared" ref="C17:G18" si="3">SUM(C14+C11)</f>
        <v>-151376441</v>
      </c>
      <c r="D17" s="4">
        <f t="shared" si="3"/>
        <v>-177566143</v>
      </c>
      <c r="E17" s="4">
        <f t="shared" si="3"/>
        <v>-200827300</v>
      </c>
      <c r="F17" s="4">
        <f t="shared" si="3"/>
        <v>-249151500</v>
      </c>
      <c r="G17" s="4">
        <f t="shared" si="3"/>
        <v>-280346200</v>
      </c>
    </row>
    <row r="18" spans="1:7" ht="18.75" x14ac:dyDescent="0.25">
      <c r="A18" s="6" t="s">
        <v>10</v>
      </c>
      <c r="B18" s="5" t="s">
        <v>12</v>
      </c>
      <c r="C18" s="4">
        <f t="shared" si="3"/>
        <v>203580583</v>
      </c>
      <c r="D18" s="4">
        <f t="shared" si="3"/>
        <v>282099587</v>
      </c>
      <c r="E18" s="4">
        <f t="shared" si="3"/>
        <v>208131955</v>
      </c>
      <c r="F18" s="4">
        <f t="shared" si="3"/>
        <v>247606815</v>
      </c>
      <c r="G18" s="4">
        <f t="shared" si="3"/>
        <v>263074691</v>
      </c>
    </row>
    <row r="19" spans="1:7" ht="18.75" x14ac:dyDescent="0.25">
      <c r="A19" s="24" t="s">
        <v>15</v>
      </c>
      <c r="B19" s="24"/>
      <c r="C19" s="24"/>
      <c r="D19" s="24"/>
      <c r="E19" s="24"/>
      <c r="F19" s="24"/>
      <c r="G19" s="24"/>
    </row>
    <row r="20" spans="1:7" ht="37.5" x14ac:dyDescent="0.25">
      <c r="A20" s="6">
        <v>400000</v>
      </c>
      <c r="B20" s="5" t="s">
        <v>16</v>
      </c>
      <c r="C20" s="4">
        <v>62490441</v>
      </c>
      <c r="D20" s="4">
        <v>61098671</v>
      </c>
      <c r="E20" s="4">
        <f>SUM(E21:E22)</f>
        <v>7304655</v>
      </c>
      <c r="F20" s="4">
        <f t="shared" ref="F20" si="4">SUM(F21:F22)</f>
        <v>-1544685</v>
      </c>
      <c r="G20" s="4">
        <f t="shared" ref="G20" si="5">SUM(G21:G22)</f>
        <v>-17271509</v>
      </c>
    </row>
    <row r="21" spans="1:7" ht="18.75" x14ac:dyDescent="0.25">
      <c r="A21" s="7" t="s">
        <v>10</v>
      </c>
      <c r="B21" s="5" t="s">
        <v>11</v>
      </c>
      <c r="C21" s="4"/>
      <c r="D21" s="4"/>
      <c r="E21" s="4"/>
      <c r="F21" s="4"/>
      <c r="G21" s="4"/>
    </row>
    <row r="22" spans="1:7" ht="18.75" x14ac:dyDescent="0.25">
      <c r="A22" s="7" t="s">
        <v>10</v>
      </c>
      <c r="B22" s="5" t="s">
        <v>12</v>
      </c>
      <c r="C22" s="4">
        <v>62490441</v>
      </c>
      <c r="D22" s="4">
        <v>61098671</v>
      </c>
      <c r="E22" s="4">
        <v>7304655</v>
      </c>
      <c r="F22" s="4">
        <v>-1544685</v>
      </c>
      <c r="G22" s="4">
        <v>-17271509</v>
      </c>
    </row>
    <row r="23" spans="1:7" ht="18.75" x14ac:dyDescent="0.25">
      <c r="A23" s="6">
        <v>600000</v>
      </c>
      <c r="B23" s="5" t="s">
        <v>17</v>
      </c>
      <c r="C23" s="4">
        <f>SUM(C24:C25)</f>
        <v>-10286299</v>
      </c>
      <c r="D23" s="10">
        <f>SUM(D24:D25)</f>
        <v>43434773</v>
      </c>
      <c r="E23" s="4">
        <f>SUM(E24:E25)</f>
        <v>0</v>
      </c>
      <c r="F23" s="4">
        <f t="shared" ref="F23" si="6">SUM(F24:F25)</f>
        <v>0</v>
      </c>
      <c r="G23" s="4">
        <f t="shared" ref="G23" si="7">SUM(G24:G25)</f>
        <v>0</v>
      </c>
    </row>
    <row r="24" spans="1:7" ht="18.75" x14ac:dyDescent="0.25">
      <c r="A24" s="7" t="s">
        <v>10</v>
      </c>
      <c r="B24" s="5" t="s">
        <v>11</v>
      </c>
      <c r="C24" s="4">
        <v>-151376441</v>
      </c>
      <c r="D24" s="4">
        <f>-97566143-80000000</f>
        <v>-177566143</v>
      </c>
      <c r="E24" s="20">
        <v>-200827300</v>
      </c>
      <c r="F24" s="20">
        <v>-249151500</v>
      </c>
      <c r="G24" s="20">
        <v>-280346200</v>
      </c>
    </row>
    <row r="25" spans="1:7" ht="18.75" x14ac:dyDescent="0.25">
      <c r="A25" s="7" t="s">
        <v>10</v>
      </c>
      <c r="B25" s="5" t="s">
        <v>12</v>
      </c>
      <c r="C25" s="4">
        <v>141090142</v>
      </c>
      <c r="D25" s="4">
        <f>141000916+80000000</f>
        <v>221000916</v>
      </c>
      <c r="E25" s="4">
        <f>-E24</f>
        <v>200827300</v>
      </c>
      <c r="F25" s="4">
        <f t="shared" ref="F25:G25" si="8">-F24</f>
        <v>249151500</v>
      </c>
      <c r="G25" s="4">
        <f t="shared" si="8"/>
        <v>280346200</v>
      </c>
    </row>
    <row r="26" spans="1:7" ht="18.75" x14ac:dyDescent="0.25">
      <c r="A26" s="6" t="s">
        <v>10</v>
      </c>
      <c r="B26" s="5" t="s">
        <v>18</v>
      </c>
      <c r="C26" s="4">
        <f>SUM(C23+C20)</f>
        <v>52204142</v>
      </c>
      <c r="D26" s="4">
        <f t="shared" ref="D26:G26" si="9">SUM(D23+D20)</f>
        <v>104533444</v>
      </c>
      <c r="E26" s="4">
        <f t="shared" si="9"/>
        <v>7304655</v>
      </c>
      <c r="F26" s="4">
        <f t="shared" si="9"/>
        <v>-1544685</v>
      </c>
      <c r="G26" s="4">
        <f t="shared" si="9"/>
        <v>-17271509</v>
      </c>
    </row>
    <row r="27" spans="1:7" ht="18.75" x14ac:dyDescent="0.25">
      <c r="A27" s="6" t="s">
        <v>10</v>
      </c>
      <c r="B27" s="5" t="s">
        <v>11</v>
      </c>
      <c r="C27" s="4">
        <f t="shared" ref="C27:G27" si="10">SUM(C24+C21)</f>
        <v>-151376441</v>
      </c>
      <c r="D27" s="4">
        <f t="shared" si="10"/>
        <v>-177566143</v>
      </c>
      <c r="E27" s="4">
        <f t="shared" si="10"/>
        <v>-200827300</v>
      </c>
      <c r="F27" s="4">
        <f t="shared" si="10"/>
        <v>-249151500</v>
      </c>
      <c r="G27" s="4">
        <f t="shared" si="10"/>
        <v>-280346200</v>
      </c>
    </row>
    <row r="28" spans="1:7" ht="18.75" x14ac:dyDescent="0.25">
      <c r="A28" s="6" t="s">
        <v>10</v>
      </c>
      <c r="B28" s="5" t="s">
        <v>12</v>
      </c>
      <c r="C28" s="4">
        <f t="shared" ref="C28:G28" si="11">SUM(C25+C22)</f>
        <v>203580583</v>
      </c>
      <c r="D28" s="4">
        <f t="shared" si="11"/>
        <v>282099587</v>
      </c>
      <c r="E28" s="4">
        <f t="shared" si="11"/>
        <v>208131955</v>
      </c>
      <c r="F28" s="4">
        <f t="shared" si="11"/>
        <v>247606815</v>
      </c>
      <c r="G28" s="4">
        <f t="shared" si="11"/>
        <v>263074691</v>
      </c>
    </row>
    <row r="29" spans="1:7" ht="18.75" x14ac:dyDescent="0.25">
      <c r="A29" s="3"/>
    </row>
    <row r="30" spans="1:7" ht="18.75" hidden="1" x14ac:dyDescent="0.25">
      <c r="A30" s="3"/>
    </row>
    <row r="31" spans="1:7" ht="18.75" x14ac:dyDescent="0.3">
      <c r="A31" s="21" t="s">
        <v>25</v>
      </c>
      <c r="B31" s="21"/>
      <c r="E31" s="9" t="s">
        <v>26</v>
      </c>
    </row>
    <row r="32" spans="1:7" x14ac:dyDescent="0.25">
      <c r="A32" s="2"/>
    </row>
  </sheetData>
  <mergeCells count="10">
    <mergeCell ref="D1:G1"/>
    <mergeCell ref="A2:G2"/>
    <mergeCell ref="A3:G3"/>
    <mergeCell ref="A4:G4"/>
    <mergeCell ref="A5:G5"/>
    <mergeCell ref="A31:B31"/>
    <mergeCell ref="A6:A7"/>
    <mergeCell ref="B6:B7"/>
    <mergeCell ref="A9:G9"/>
    <mergeCell ref="A19:G19"/>
  </mergeCells>
  <pageMargins left="0.70866141732283472" right="0.70866141732283472" top="0.35433070866141736" bottom="0.15748031496062992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cp:lastPrinted>2021-07-23T07:33:29Z</cp:lastPrinted>
  <dcterms:created xsi:type="dcterms:W3CDTF">2021-07-21T10:57:37Z</dcterms:created>
  <dcterms:modified xsi:type="dcterms:W3CDTF">2021-08-16T06:25:50Z</dcterms:modified>
</cp:coreProperties>
</file>